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<sst xmlns="http://schemas.openxmlformats.org/spreadsheetml/2006/main" count="538" uniqueCount="230">
  <si>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</si>
  <si>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</si>
  <si>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</si>
  <si>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</si>
  <si>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</si>
  <si>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</si>
  <si>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</si>
  <si>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</si>
  <si>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</si>
  <si>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</si>
  <si>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</si>
  <si>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</si>
  <si>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</si>
  <si>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</si>
  <si>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</si>
  <si>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</si>
  <si>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</si>
  <si>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</si>
  <si>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</si>
  <si>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</si>
  <si>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</si>
  <si>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</si>
  <si>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</si>
  <si>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</si>
  <si>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</si>
  <si>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</si>
  <si>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</si>
  <si>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</si>
  <si>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</si>
  <si>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</si>
  <si>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</si>
  <si>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</si>
  <si>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</si>
  <si>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</si>
  <si>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</si>
  <si>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</si>
  <si>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</si>
  <si>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</si>
  <si>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</si>
  <si>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</si>
  <si>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</si>
  <si>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</si>
  <si>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</si>
  <si>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120009</t>
  </si>
  <si>
    <t>景洪市城市照明服务中心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</si>
  <si>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</si>
  <si>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</si>
  <si>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</si>
  <si>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</si>
  <si>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</si>
  <si>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</si>
  <si>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</si>
  <si>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</si>
  <si>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</si>
  <si>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</si>
  <si>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</si>
  <si>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</si>
  <si>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</si>
  <si>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</si>
  <si>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</si>
  <si>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</si>
  <si>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</si>
  <si>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</si>
  <si>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</si>
  <si>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</si>
  <si>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</si>
  <si>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</si>
  <si>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</si>
  <si>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</si>
  <si>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</si>
  <si>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</si>
  <si>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</si>
  <si>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</si>
  <si>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</si>
  <si>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</si>
  <si>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212</t>
  </si>
  <si>
    <t>城乡社区支出</t>
  </si>
  <si>
    <t>21203</t>
  </si>
  <si>
    <t>城乡社区公共设施</t>
  </si>
  <si>
    <t>2120399</t>
  </si>
  <si>
    <t>其他城乡社区公共设施支出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</si>
  <si>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</si>
  <si>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</si>
  <si>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</si>
  <si>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</si>
  <si>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</si>
  <si>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</si>
  <si>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</si>
  <si>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</si>
  <si>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</si>
  <si>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</si>
  <si>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</si>
  <si>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</si>
  <si>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</si>
  <si>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</si>
  <si>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</si>
  <si>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</si>
  <si>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</si>
  <si>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</si>
  <si>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</si>
  <si>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</si>
  <si>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</si>
  <si>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</si>
  <si>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</si>
  <si>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</si>
  <si>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</si>
  <si>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</si>
  <si>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</si>
  <si>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</si>
  <si>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</si>
  <si>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</si>
  <si>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</si>
  <si>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</si>
  <si>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</si>
  <si>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</si>
  <si>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</si>
  <si>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说明：本单位无此公开事项。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</si>
  <si>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</si>
  <si>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</si>
  <si>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</si>
  <si>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</si>
  <si>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</si>
  <si>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</si>
  <si>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</si>
  <si>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</si>
  <si>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</si>
  <si>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</si>
  <si>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</si>
  <si>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</si>
  <si>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</si>
  <si>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</si>
  <si>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</si>
  <si>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</si>
  <si>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</si>
  <si>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</si>
  <si>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</si>
  <si>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532801241100003179698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</si>
  <si>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</si>
  <si>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</si>
  <si>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</si>
  <si>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</si>
  <si>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</si>
  <si>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</si>
  <si>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</si>
  <si>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</si>
  <si>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</si>
  <si>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532801241100003179714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</si>
  <si>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</si>
  <si>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</si>
  <si>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</si>
  <si>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</si>
  <si>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</si>
  <si>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</si>
  <si>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</si>
  <si>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532801241100003179715</t>
  </si>
  <si>
    <t>月奖励性绩效工资</t>
  </si>
  <si>
    <t>532801241100003179716</t>
  </si>
  <si>
    <t>30113</t>
  </si>
  <si>
    <t>532801251100003880789</t>
  </si>
  <si>
    <t>工会经费</t>
  </si>
  <si>
    <t>30228</t>
  </si>
  <si>
    <t>532801251100003880791</t>
  </si>
  <si>
    <t>福利费</t>
  </si>
  <si>
    <t>30229</t>
  </si>
  <si>
    <t>532801251100003880815</t>
  </si>
  <si>
    <t>一般公用经费</t>
  </si>
  <si>
    <t>30201</t>
  </si>
  <si>
    <t>办公费</t>
  </si>
  <si>
    <t>30213</t>
  </si>
  <si>
    <t>维修（护）费</t>
  </si>
  <si>
    <t>30299</t>
  </si>
  <si>
    <t>其他商品和服务支出</t>
  </si>
  <si>
    <t>532801251100003880832</t>
  </si>
  <si>
    <t>退休公用经费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</si>
  <si>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</si>
  <si>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</si>
  <si>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</si>
  <si>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</si>
  <si>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</si>
  <si>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</si>
  <si>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</si>
  <si>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</si>
  <si>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</si>
  <si>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</si>
  <si>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</si>
  <si>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</si>
  <si>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</si>
  <si>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</si>
  <si>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</si>
  <si>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</si>
  <si>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</si>
  <si>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</si>
  <si>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</si>
  <si>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</si>
  <si>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</si>
  <si>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</si>
  <si>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</si>
  <si>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</si>
  <si>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</si>
  <si>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</si>
  <si>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</si>
  <si>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</si>
  <si>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</si>
  <si>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</si>
  <si>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</si>
  <si>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</si>
  <si>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</si>
  <si>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</si>
  <si>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</si>
  <si>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</si>
  <si>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</si>
  <si>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</si>
  <si>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</si>
  <si>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</si>
  <si>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</si>
  <si>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</si>
  <si>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</si>
  <si>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</si>
  <si>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</si>
  <si>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</si>
  <si>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</si>
  <si>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</si>
  <si>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</si>
  <si>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预算11表</t>
  </si>
  <si>
    <t>上级补助</t>
  </si>
  <si>
    <t>预算12表</t>
  </si>
  <si>
    <t>项目级次</t>
  </si>
  <si>
    <t>2025年</t>
  </si>
  <si>
    <t>2026年</t>
  </si>
  <si>
    <t>2027年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</si>
</sst>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4">
    <font>
      <sz val="9"/>
      <color rgb="FF00000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7" applyNumberFormat="0" applyAlignment="0" applyProtection="0">
      <alignment vertical="center"/>
    </xf>
    <xf numFmtId="0" fontId="34" fillId="4" borderId="18" applyNumberFormat="0" applyAlignment="0" applyProtection="0">
      <alignment vertical="center"/>
    </xf>
    <xf numFmtId="0" fontId="35" fillId="4" borderId="17" applyNumberFormat="0" applyAlignment="0" applyProtection="0">
      <alignment vertical="center"/>
    </xf>
    <xf numFmtId="0" fontId="36" fillId="5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176" fontId="6" fillId="0" borderId="7">
      <alignment horizontal="right" vertical="center"/>
    </xf>
    <xf numFmtId="49" fontId="6" fillId="0" borderId="7">
      <alignment horizontal="left" vertical="center" wrapText="1"/>
    </xf>
    <xf numFmtId="176" fontId="6" fillId="0" borderId="7">
      <alignment horizontal="right" vertical="center"/>
    </xf>
    <xf numFmtId="177" fontId="6" fillId="0" borderId="7">
      <alignment horizontal="right" vertical="center"/>
    </xf>
    <xf numFmtId="178" fontId="6" fillId="0" borderId="7">
      <alignment horizontal="right" vertical="center"/>
    </xf>
    <xf numFmtId="179" fontId="6" fillId="0" borderId="7">
      <alignment horizontal="right" vertical="center"/>
    </xf>
    <xf numFmtId="10" fontId="6" fillId="0" borderId="7">
      <alignment horizontal="right" vertical="center"/>
    </xf>
    <xf numFmtId="180" fontId="6" fillId="0" borderId="7">
      <alignment horizontal="right" vertical="center"/>
    </xf>
  </cellStyleXfs>
  <cellXfs count="188">
    <xf numFmtId="0" fontId="0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/>
    <xf numFmtId="0" fontId="2" fillId="0" borderId="0" xfId="0" applyFont="1" applyAlignment="1" applyProtection="1"/>
    <xf numFmtId="0" fontId="3" fillId="0" borderId="0" xfId="0" applyFont="1" applyAlignment="1">
      <alignment horizontal="right" vertical="center"/>
      <protection locked="0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>
      <alignment horizontal="left" vertical="center"/>
      <protection locked="0"/>
    </xf>
    <xf numFmtId="0" fontId="5" fillId="0" borderId="0" xfId="0" applyFont="1" applyAlignment="1" applyProtection="1"/>
    <xf numFmtId="0" fontId="5" fillId="0" borderId="0" xfId="0" applyFont="1" applyAlignment="1">
      <alignment horizontal="right"/>
      <protection locked="0"/>
    </xf>
    <xf numFmtId="0" fontId="5" fillId="0" borderId="1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/>
    </xf>
    <xf numFmtId="0" fontId="5" fillId="0" borderId="7" xfId="0" applyFont="1" applyBorder="1" applyAlignment="1">
      <alignment horizontal="center" vertical="center"/>
      <protection locked="0"/>
    </xf>
    <xf numFmtId="49" fontId="6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0" applyNumberFormat="1" applyFont="1" applyBorder="1" applyAlignment="1">
      <alignment horizontal="right" vertical="center"/>
      <protection locked="0"/>
    </xf>
    <xf numFmtId="49" fontId="6" fillId="0" borderId="7" xfId="50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</xf>
    <xf numFmtId="0" fontId="3" fillId="0" borderId="7" xfId="0" applyFont="1" applyBorder="1" applyAlignment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/>
    </xf>
    <xf numFmtId="0" fontId="7" fillId="0" borderId="0" xfId="0" applyFont="1">
      <alignment vertical="top"/>
      <protection locked="0"/>
    </xf>
    <xf numFmtId="0" fontId="5" fillId="0" borderId="0" xfId="0" applyFont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49" fontId="6" fillId="0" borderId="7" xfId="0" applyNumberFormat="1" applyFont="1" applyBorder="1" applyAlignment="1">
      <alignment horizontal="left" vertical="center" wrapText="1"/>
      <protection locked="0"/>
    </xf>
    <xf numFmtId="0" fontId="8" fillId="0" borderId="2" xfId="0" applyFont="1" applyBorder="1" applyAlignment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  <protection locked="0"/>
    </xf>
    <xf numFmtId="0" fontId="8" fillId="0" borderId="4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>
      <alignment horizontal="center" vertical="center"/>
      <protection locked="0"/>
    </xf>
    <xf numFmtId="0" fontId="10" fillId="0" borderId="0" xfId="0" applyFont="1" applyAlignment="1">
      <alignment horizontal="left" vertical="center"/>
      <protection locked="0"/>
    </xf>
    <xf numFmtId="0" fontId="10" fillId="0" borderId="0" xfId="0" applyFont="1" applyAlignment="1" applyProtection="1">
      <alignment vertical="center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2" fillId="0" borderId="0" xfId="0" applyFont="1">
      <alignment vertical="top"/>
      <protection locked="0"/>
    </xf>
    <xf numFmtId="0" fontId="13" fillId="0" borderId="0" xfId="0" applyFont="1" applyAlignment="1" applyProtection="1"/>
    <xf numFmtId="0" fontId="13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wrapText="1"/>
    </xf>
    <xf numFmtId="0" fontId="2" fillId="0" borderId="0" xfId="0" applyFont="1" applyAlignment="1">
      <protection locked="0"/>
    </xf>
    <xf numFmtId="0" fontId="8" fillId="0" borderId="0" xfId="0" applyFont="1" applyAlignment="1">
      <alignment vertical="top" wrapText="1"/>
      <protection locked="0"/>
    </xf>
    <xf numFmtId="0" fontId="5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wrapText="1"/>
    </xf>
    <xf numFmtId="0" fontId="5" fillId="0" borderId="0" xfId="0" applyFont="1" applyAlignment="1">
      <alignment vertical="top" wrapText="1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8" xfId="0" applyFont="1" applyBorder="1" applyAlignment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0" xfId="0" applyFont="1" applyBorder="1" applyAlignment="1">
      <alignment horizontal="center" vertical="center" wrapText="1"/>
      <protection locked="0"/>
    </xf>
    <xf numFmtId="3" fontId="5" fillId="0" borderId="6" xfId="0" applyNumberFormat="1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8" fillId="0" borderId="0" xfId="0" applyFont="1" applyAlignment="1">
      <alignment horizontal="right" vertical="center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 wrapText="1"/>
    </xf>
    <xf numFmtId="0" fontId="5" fillId="0" borderId="0" xfId="0" applyFont="1" applyAlignment="1">
      <alignment horizontal="right" wrapText="1"/>
      <protection locked="0"/>
    </xf>
    <xf numFmtId="0" fontId="5" fillId="0" borderId="0" xfId="0" applyFont="1" applyAlignment="1" applyProtection="1">
      <alignment horizontal="right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7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/>
    </xf>
    <xf numFmtId="0" fontId="5" fillId="0" borderId="10" xfId="0" applyFont="1" applyBorder="1" applyAlignment="1">
      <alignment horizontal="center" vertical="center"/>
      <protection locked="0"/>
    </xf>
    <xf numFmtId="0" fontId="8" fillId="0" borderId="10" xfId="0" applyFont="1" applyBorder="1" applyAlignment="1" applyProtection="1">
      <alignment horizontal="left" vertical="center" wrapText="1"/>
    </xf>
    <xf numFmtId="180" fontId="6" fillId="0" borderId="7" xfId="0" applyNumberFormat="1" applyFont="1" applyBorder="1" applyAlignment="1">
      <alignment horizontal="right" vertical="center"/>
      <protection locked="0"/>
    </xf>
    <xf numFmtId="180" fontId="6" fillId="0" borderId="7" xfId="56" applyNumberFormat="1" applyFont="1" applyBorder="1" applyProtection="1">
      <alignment horizontal="right" vertical="center"/>
      <protection locked="0"/>
    </xf>
    <xf numFmtId="0" fontId="3" fillId="0" borderId="1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right"/>
    </xf>
    <xf numFmtId="0" fontId="14" fillId="0" borderId="0" xfId="0" applyFont="1" applyAlignment="1">
      <alignment horizontal="right"/>
      <protection locked="0"/>
    </xf>
    <xf numFmtId="49" fontId="14" fillId="0" borderId="0" xfId="0" applyNumberFormat="1" applyFont="1" applyAlignment="1">
      <protection locked="0"/>
    </xf>
    <xf numFmtId="0" fontId="2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4" fillId="0" borderId="0" xfId="0" applyFont="1" applyAlignment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  <protection locked="0"/>
    </xf>
    <xf numFmtId="49" fontId="5" fillId="0" borderId="8" xfId="0" applyNumberFormat="1" applyFont="1" applyBorder="1" applyAlignment="1">
      <alignment horizontal="center" vertical="center" wrapText="1"/>
      <protection locked="0"/>
    </xf>
    <xf numFmtId="0" fontId="5" fillId="0" borderId="8" xfId="0" applyFont="1" applyBorder="1" applyAlignment="1">
      <alignment horizontal="center" vertical="center"/>
      <protection locked="0"/>
    </xf>
    <xf numFmtId="0" fontId="5" fillId="0" borderId="6" xfId="0" applyFont="1" applyBorder="1" applyAlignment="1">
      <alignment horizontal="center" vertical="center"/>
      <protection locked="0"/>
    </xf>
    <xf numFmtId="49" fontId="5" fillId="0" borderId="10" xfId="0" applyNumberFormat="1" applyFont="1" applyBorder="1" applyAlignment="1">
      <alignment horizontal="center" vertical="center" wrapText="1"/>
      <protection locked="0"/>
    </xf>
    <xf numFmtId="49" fontId="5" fillId="0" borderId="10" xfId="0" applyNumberFormat="1" applyFont="1" applyBorder="1" applyAlignment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  <protection locked="0"/>
    </xf>
    <xf numFmtId="0" fontId="5" fillId="0" borderId="0" xfId="0" applyFont="1" applyAlignment="1" applyProtection="1">
      <alignment vertical="center"/>
    </xf>
    <xf numFmtId="0" fontId="3" fillId="0" borderId="0" xfId="0" applyFont="1" applyAlignment="1">
      <alignment horizontal="right" vertical="center" wrapText="1"/>
      <protection locked="0"/>
    </xf>
    <xf numFmtId="0" fontId="2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7" fillId="0" borderId="0" xfId="0" applyFont="1" applyAlignment="1" applyProtection="1"/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0" fontId="17" fillId="0" borderId="0" xfId="0" applyFont="1" applyProtection="1">
      <alignment vertical="top"/>
    </xf>
    <xf numFmtId="0" fontId="2" fillId="0" borderId="0" xfId="0" applyFont="1">
      <alignment vertical="top"/>
      <protection locked="0"/>
    </xf>
    <xf numFmtId="49" fontId="2" fillId="0" borderId="0" xfId="0" applyNumberFormat="1" applyFont="1" applyAlignment="1">
      <protection locked="0"/>
    </xf>
    <xf numFmtId="0" fontId="4" fillId="0" borderId="0" xfId="0" applyFont="1" applyAlignment="1">
      <alignment horizontal="center" vertical="center"/>
      <protection locked="0"/>
    </xf>
    <xf numFmtId="0" fontId="5" fillId="0" borderId="0" xfId="0" applyFont="1" applyAlignment="1">
      <protection locked="0"/>
    </xf>
    <xf numFmtId="0" fontId="5" fillId="0" borderId="2" xfId="0" applyFont="1" applyBorder="1" applyAlignment="1">
      <alignment horizontal="center" vertical="center"/>
      <protection locked="0"/>
    </xf>
    <xf numFmtId="0" fontId="5" fillId="0" borderId="5" xfId="0" applyFont="1" applyBorder="1" applyAlignment="1">
      <alignment horizontal="center" vertical="center"/>
      <protection locked="0"/>
    </xf>
    <xf numFmtId="3" fontId="5" fillId="0" borderId="7" xfId="0" applyNumberFormat="1" applyFont="1" applyBorder="1" applyAlignment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  <protection locked="0"/>
    </xf>
    <xf numFmtId="0" fontId="5" fillId="0" borderId="2" xfId="0" applyFont="1" applyBorder="1" applyAlignment="1">
      <alignment horizontal="center" vertical="center" wrapText="1"/>
      <protection locked="0"/>
    </xf>
    <xf numFmtId="0" fontId="5" fillId="0" borderId="4" xfId="0" applyFont="1" applyBorder="1" applyAlignment="1">
      <alignment horizontal="center" vertical="center" wrapText="1"/>
      <protection locked="0"/>
    </xf>
    <xf numFmtId="0" fontId="5" fillId="0" borderId="0" xfId="0" applyFont="1">
      <alignment vertical="top"/>
      <protection locked="0"/>
    </xf>
    <xf numFmtId="0" fontId="2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3" fillId="0" borderId="0" xfId="0" applyFont="1" applyAlignment="1" applyProtection="1">
      <alignment horizontal="right" wrapText="1"/>
    </xf>
    <xf numFmtId="0" fontId="18" fillId="0" borderId="0" xfId="0" applyFont="1" applyAlignment="1" applyProtection="1">
      <alignment horizontal="center" vertical="center" wrapText="1"/>
    </xf>
    <xf numFmtId="0" fontId="5" fillId="0" borderId="0" xfId="0" applyFont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/>
    </xf>
    <xf numFmtId="49" fontId="5" fillId="0" borderId="7" xfId="0" applyNumberFormat="1" applyFont="1" applyBorder="1" applyAlignment="1" applyProtection="1">
      <alignment horizontal="center" vertical="center"/>
    </xf>
    <xf numFmtId="49" fontId="5" fillId="0" borderId="7" xfId="0" applyNumberFormat="1" applyFont="1" applyBorder="1" applyAlignment="1">
      <alignment horizontal="center" vertical="center"/>
      <protection locked="0"/>
    </xf>
    <xf numFmtId="49" fontId="6" fillId="0" borderId="7" xfId="50" applyNumberFormat="1" applyFont="1" applyBorder="1" applyAlignment="1" applyProtection="1">
      <alignment horizontal="left" vertical="center" wrapText="1" indent="1"/>
      <protection locked="0"/>
    </xf>
    <xf numFmtId="49" fontId="6" fillId="0" borderId="7" xfId="50" applyNumberFormat="1" applyFont="1" applyBorder="1" applyAlignment="1" applyProtection="1">
      <alignment horizontal="left" vertical="center" wrapText="1" indent="2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3" fillId="0" borderId="7" xfId="0" applyFont="1" applyBorder="1" applyAlignment="1" applyProtection="1">
      <alignment vertical="center"/>
    </xf>
    <xf numFmtId="49" fontId="20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51" applyNumberFormat="1" applyFont="1" applyBorder="1" applyProtection="1">
      <alignment horizontal="right" vertical="center"/>
      <protection locked="0"/>
    </xf>
    <xf numFmtId="0" fontId="3" fillId="0" borderId="7" xfId="0" applyFont="1" applyBorder="1" applyAlignment="1">
      <alignment vertical="center"/>
      <protection locked="0"/>
    </xf>
    <xf numFmtId="0" fontId="21" fillId="0" borderId="7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vertical="center"/>
    </xf>
    <xf numFmtId="0" fontId="3" fillId="0" borderId="7" xfId="0" applyFont="1" applyBorder="1" applyAlignment="1" applyProtection="1">
      <alignment horizontal="left" vertical="center"/>
    </xf>
    <xf numFmtId="0" fontId="21" fillId="0" borderId="7" xfId="0" applyFont="1" applyBorder="1" applyAlignment="1">
      <alignment horizontal="center" vertical="center"/>
      <protection locked="0"/>
    </xf>
    <xf numFmtId="176" fontId="22" fillId="0" borderId="7" xfId="0" applyNumberFormat="1" applyFont="1" applyBorder="1" applyAlignment="1">
      <alignment horizontal="right" vertical="center"/>
      <protection locked="0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5" fillId="0" borderId="3" xfId="0" applyFont="1" applyBorder="1" applyAlignment="1">
      <alignment horizontal="center" vertical="center" wrapText="1"/>
      <protection locked="0"/>
    </xf>
    <xf numFmtId="0" fontId="15" fillId="0" borderId="0" xfId="0" applyFont="1" applyAlignment="1">
      <protection locked="0"/>
    </xf>
    <xf numFmtId="0" fontId="23" fillId="0" borderId="0" xfId="0" applyFont="1" applyAlignment="1">
      <protection locked="0"/>
    </xf>
    <xf numFmtId="0" fontId="5" fillId="0" borderId="12" xfId="0" applyFont="1" applyBorder="1" applyAlignment="1" applyProtection="1">
      <alignment horizontal="center" vertical="center"/>
    </xf>
    <xf numFmtId="0" fontId="15" fillId="0" borderId="0" xfId="0" applyFont="1" applyAlignment="1">
      <alignment horizontal="right"/>
      <protection locked="0"/>
    </xf>
    <xf numFmtId="0" fontId="15" fillId="0" borderId="0" xfId="0" applyFont="1" applyAlignment="1" applyProtection="1">
      <alignment horizontal="right" vertical="center"/>
    </xf>
    <xf numFmtId="176" fontId="20" fillId="0" borderId="7" xfId="0" applyNumberFormat="1" applyFont="1" applyBorder="1" applyAlignment="1">
      <alignment horizontal="right" vertical="center"/>
      <protection locked="0"/>
    </xf>
    <xf numFmtId="0" fontId="3" fillId="0" borderId="7" xfId="0" applyFont="1" applyBorder="1" applyAlignment="1">
      <alignment horizontal="left" vertical="center"/>
      <protection locked="0"/>
    </xf>
    <xf numFmtId="0" fontId="20" fillId="0" borderId="7" xfId="0" applyFont="1" applyBorder="1" applyAlignment="1">
      <alignment horizontal="left" vertical="center"/>
      <protection locked="0"/>
    </xf>
    <xf numFmtId="0" fontId="20" fillId="0" borderId="6" xfId="0" applyFont="1" applyBorder="1" applyAlignment="1">
      <alignment horizontal="left" vertical="center"/>
      <protection locked="0"/>
    </xf>
    <xf numFmtId="0" fontId="21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left" vertical="center"/>
    </xf>
    <xf numFmtId="0" fontId="21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2"/>
  <sheetViews>
    <sheetView showZeros="0" workbookViewId="0">
      <pane ySplit="1" topLeftCell="A2" activePane="bottomLeft" state="frozen"/>
      <selection/>
      <selection pane="bottomLeft" activeCell="C6" sqref="C6:C7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customHeight="1" spans="1:4">
      <c r="A1" s="1"/>
      <c r="B1" s="1"/>
      <c r="C1" s="1"/>
      <c r="D1" s="1"/>
    </row>
    <row r="2" ht="19.5" customHeight="1" spans="4:4">
      <c r="D2" s="99" t="s">
        <v>0</v>
      </c>
    </row>
    <row r="3" ht="36" customHeight="1" spans="1:4">
      <c r="A3" s="5" t="str">
        <f>"2025"&amp;"年部门财务收支预算总表"</f>
        <v>2025年部门财务收支预算总表</v>
      </c>
      <c r="B3" s="5"/>
      <c r="C3" s="5"/>
      <c r="D3" s="5"/>
    </row>
    <row r="4" ht="24" customHeight="1" spans="1:4">
      <c r="A4" s="173" t="str">
        <f>"单位名称："&amp;"景洪市城市照明服务中心"</f>
        <v>单位名称：景洪市城市照明服务中心</v>
      </c>
      <c r="B4" s="173"/>
      <c r="C4" s="160"/>
      <c r="D4" s="180" t="s">
        <v>1</v>
      </c>
    </row>
    <row r="5" ht="19.5" customHeight="1" spans="1:4">
      <c r="A5" s="122" t="s">
        <v>2</v>
      </c>
      <c r="B5" s="124"/>
      <c r="C5" s="122" t="s">
        <v>3</v>
      </c>
      <c r="D5" s="124"/>
    </row>
    <row r="6" ht="19.5" customHeight="1" spans="1:4">
      <c r="A6" s="121" t="s">
        <v>4</v>
      </c>
      <c r="B6" s="121" t="s">
        <v>5</v>
      </c>
      <c r="C6" s="121" t="s">
        <v>6</v>
      </c>
      <c r="D6" s="26" t="s">
        <v>5</v>
      </c>
    </row>
    <row r="7" ht="19.5" customHeight="1" spans="1:4">
      <c r="A7" s="130"/>
      <c r="B7" s="130"/>
      <c r="C7" s="130"/>
      <c r="D7" s="28"/>
    </row>
    <row r="8" ht="20.25" customHeight="1" spans="1:4">
      <c r="A8" s="167" t="s">
        <v>7</v>
      </c>
      <c r="B8" s="181">
        <v>379478.66</v>
      </c>
      <c r="C8" s="167" t="str">
        <f>"一"&amp;"、"&amp;"社会保障和就业支出"</f>
        <v>一、社会保障和就业支出</v>
      </c>
      <c r="D8" s="181">
        <v>38759.52</v>
      </c>
    </row>
    <row r="9" ht="20.25" customHeight="1" spans="1:4">
      <c r="A9" s="167" t="s">
        <v>8</v>
      </c>
      <c r="B9" s="181"/>
      <c r="C9" s="167" t="str">
        <f>"二"&amp;"、"&amp;"卫生健康支出"</f>
        <v>二、卫生健康支出</v>
      </c>
      <c r="D9" s="181">
        <v>43822.82</v>
      </c>
    </row>
    <row r="10" ht="20.25" customHeight="1" spans="1:4">
      <c r="A10" s="167" t="s">
        <v>9</v>
      </c>
      <c r="B10" s="181"/>
      <c r="C10" s="167" t="str">
        <f>"三"&amp;"、"&amp;"城乡社区支出"</f>
        <v>三、城乡社区支出</v>
      </c>
      <c r="D10" s="181">
        <v>267054.84</v>
      </c>
    </row>
    <row r="11" ht="21.75" customHeight="1" spans="1:4">
      <c r="A11" s="167" t="s">
        <v>10</v>
      </c>
      <c r="B11" s="181"/>
      <c r="C11" s="167" t="str">
        <f>"四"&amp;"、"&amp;"住房保障支出"</f>
        <v>四、住房保障支出</v>
      </c>
      <c r="D11" s="181">
        <v>29841.48</v>
      </c>
    </row>
    <row r="12" ht="21.75" customHeight="1" spans="1:4">
      <c r="A12" s="167" t="s">
        <v>11</v>
      </c>
      <c r="B12" s="181"/>
      <c r="C12" s="182"/>
      <c r="D12" s="181"/>
    </row>
    <row r="13" ht="21.75" customHeight="1" spans="1:4">
      <c r="A13" s="183" t="s">
        <v>12</v>
      </c>
      <c r="B13" s="181"/>
      <c r="C13" s="182"/>
      <c r="D13" s="181"/>
    </row>
    <row r="14" ht="20.25" customHeight="1" spans="1:4">
      <c r="A14" s="183" t="s">
        <v>13</v>
      </c>
      <c r="B14" s="181"/>
      <c r="C14" s="182"/>
      <c r="D14" s="181"/>
    </row>
    <row r="15" ht="20.25" customHeight="1" spans="1:4">
      <c r="A15" s="183" t="s">
        <v>14</v>
      </c>
      <c r="B15" s="181"/>
      <c r="C15" s="182"/>
      <c r="D15" s="181"/>
    </row>
    <row r="16" ht="20.25" customHeight="1" spans="1:4">
      <c r="A16" s="184" t="s">
        <v>15</v>
      </c>
      <c r="B16" s="181"/>
      <c r="C16" s="182"/>
      <c r="D16" s="181"/>
    </row>
    <row r="17" ht="20.25" customHeight="1" spans="1:4">
      <c r="A17" s="184" t="s">
        <v>16</v>
      </c>
      <c r="B17" s="181"/>
      <c r="C17" s="182"/>
      <c r="D17" s="181"/>
    </row>
    <row r="18" ht="20.25" customHeight="1" spans="1:4">
      <c r="A18" s="185" t="s">
        <v>17</v>
      </c>
      <c r="B18" s="169">
        <v>379478.66</v>
      </c>
      <c r="C18" s="165" t="s">
        <v>18</v>
      </c>
      <c r="D18" s="169">
        <v>379478.66</v>
      </c>
    </row>
    <row r="19" ht="20.25" customHeight="1" spans="1:4">
      <c r="A19" s="186" t="s">
        <v>19</v>
      </c>
      <c r="B19" s="181"/>
      <c r="C19" s="167" t="s">
        <v>20</v>
      </c>
      <c r="D19" s="181"/>
    </row>
    <row r="20" ht="20.25" customHeight="1" spans="1:4">
      <c r="A20" s="186" t="s">
        <v>21</v>
      </c>
      <c r="B20" s="181"/>
      <c r="C20" s="167" t="s">
        <v>21</v>
      </c>
      <c r="D20" s="181"/>
    </row>
    <row r="21" ht="20.25" customHeight="1" spans="1:4">
      <c r="A21" s="186" t="s">
        <v>22</v>
      </c>
      <c r="B21" s="181"/>
      <c r="C21" s="167" t="s">
        <v>23</v>
      </c>
      <c r="D21" s="181"/>
    </row>
    <row r="22" ht="20.25" customHeight="1" spans="1:4">
      <c r="A22" s="187" t="s">
        <v>24</v>
      </c>
      <c r="B22" s="169">
        <v>379478.66</v>
      </c>
      <c r="C22" s="165" t="s">
        <v>25</v>
      </c>
      <c r="D22" s="169">
        <v>379478.66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0"/>
  <sheetViews>
    <sheetView showZeros="0" workbookViewId="0">
      <pane ySplit="1" topLeftCell="A2" activePane="bottomLeft" state="frozen"/>
      <selection/>
      <selection pane="bottomLeft" activeCell="C5" sqref="C5:C7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customHeight="1" spans="1:19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9.5" customHeight="1" spans="10:19">
      <c r="J2" s="112"/>
      <c r="O2" s="68"/>
      <c r="P2" s="68"/>
      <c r="Q2" s="68"/>
      <c r="R2" s="68"/>
      <c r="S2" s="4" t="s">
        <v>26</v>
      </c>
    </row>
    <row r="3" ht="57.75" customHeight="1" spans="1:19">
      <c r="A3" s="135" t="str">
        <f>"2025"&amp;"年部门收入预算表"</f>
        <v>2025年部门收入预算表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</row>
    <row r="4" ht="24" customHeight="1" spans="1:19">
      <c r="A4" s="173" t="str">
        <f>"单位名称："&amp;"景洪市城市照明服务中心"</f>
        <v>单位名称：景洪市城市照明服务中心</v>
      </c>
      <c r="B4" s="173"/>
      <c r="C4" s="173"/>
      <c r="D4" s="173"/>
      <c r="E4" s="174"/>
      <c r="F4" s="174"/>
      <c r="G4" s="174"/>
      <c r="H4" s="174"/>
      <c r="I4" s="174"/>
      <c r="J4" s="176"/>
      <c r="K4" s="174"/>
      <c r="L4" s="174"/>
      <c r="M4" s="174"/>
      <c r="N4" s="174"/>
      <c r="O4" s="177"/>
      <c r="P4" s="177"/>
      <c r="Q4" s="177"/>
      <c r="R4" s="177"/>
      <c r="S4" s="179" t="s">
        <v>1</v>
      </c>
    </row>
    <row r="5" ht="18.75" customHeight="1" spans="1:19">
      <c r="A5" s="9" t="s">
        <v>27</v>
      </c>
      <c r="B5" s="74" t="s">
        <v>28</v>
      </c>
      <c r="C5" s="74" t="s">
        <v>29</v>
      </c>
      <c r="D5" s="175" t="s">
        <v>30</v>
      </c>
      <c r="E5" s="175"/>
      <c r="F5" s="175"/>
      <c r="G5" s="175"/>
      <c r="H5" s="175"/>
      <c r="I5" s="175"/>
      <c r="J5" s="175"/>
      <c r="K5" s="175"/>
      <c r="L5" s="175"/>
      <c r="M5" s="175"/>
      <c r="N5" s="143"/>
      <c r="O5" s="175" t="s">
        <v>19</v>
      </c>
      <c r="P5" s="175"/>
      <c r="Q5" s="175"/>
      <c r="R5" s="175"/>
      <c r="S5" s="143"/>
    </row>
    <row r="6" ht="19.5" customHeight="1" spans="1:19">
      <c r="A6" s="14"/>
      <c r="B6" s="76"/>
      <c r="C6" s="76"/>
      <c r="D6" s="76" t="s">
        <v>31</v>
      </c>
      <c r="E6" s="76" t="s">
        <v>32</v>
      </c>
      <c r="F6" s="76" t="s">
        <v>33</v>
      </c>
      <c r="G6" s="76" t="s">
        <v>34</v>
      </c>
      <c r="H6" s="76" t="s">
        <v>35</v>
      </c>
      <c r="I6" s="178" t="s">
        <v>36</v>
      </c>
      <c r="J6" s="178"/>
      <c r="K6" s="178"/>
      <c r="L6" s="178"/>
      <c r="M6" s="178"/>
      <c r="N6" s="89"/>
      <c r="O6" s="76" t="s">
        <v>31</v>
      </c>
      <c r="P6" s="76" t="s">
        <v>32</v>
      </c>
      <c r="Q6" s="76" t="s">
        <v>33</v>
      </c>
      <c r="R6" s="76" t="s">
        <v>34</v>
      </c>
      <c r="S6" s="76" t="s">
        <v>37</v>
      </c>
    </row>
    <row r="7" ht="33.75" customHeight="1" spans="1:19">
      <c r="A7" s="16"/>
      <c r="B7" s="78"/>
      <c r="C7" s="78"/>
      <c r="D7" s="78"/>
      <c r="E7" s="78"/>
      <c r="F7" s="78"/>
      <c r="G7" s="78"/>
      <c r="H7" s="78"/>
      <c r="I7" s="77" t="s">
        <v>31</v>
      </c>
      <c r="J7" s="77" t="s">
        <v>38</v>
      </c>
      <c r="K7" s="77" t="s">
        <v>39</v>
      </c>
      <c r="L7" s="77" t="s">
        <v>40</v>
      </c>
      <c r="M7" s="77" t="s">
        <v>41</v>
      </c>
      <c r="N7" s="77" t="s">
        <v>42</v>
      </c>
      <c r="O7" s="78"/>
      <c r="P7" s="78"/>
      <c r="Q7" s="78"/>
      <c r="R7" s="78"/>
      <c r="S7" s="78"/>
    </row>
    <row r="8" ht="16.5" customHeight="1" spans="1:19">
      <c r="A8" s="51">
        <v>1</v>
      </c>
      <c r="B8" s="51">
        <v>2</v>
      </c>
      <c r="C8" s="51">
        <v>3</v>
      </c>
      <c r="D8" s="51">
        <v>4</v>
      </c>
      <c r="E8" s="51">
        <v>5</v>
      </c>
      <c r="F8" s="51">
        <v>6</v>
      </c>
      <c r="G8" s="51">
        <v>7</v>
      </c>
      <c r="H8" s="51">
        <v>8</v>
      </c>
      <c r="I8" s="51">
        <v>9</v>
      </c>
      <c r="J8" s="51">
        <v>10</v>
      </c>
      <c r="K8" s="51">
        <v>11</v>
      </c>
      <c r="L8" s="51">
        <v>12</v>
      </c>
      <c r="M8" s="51">
        <v>13</v>
      </c>
      <c r="N8" s="51">
        <v>14</v>
      </c>
      <c r="O8" s="51">
        <v>15</v>
      </c>
      <c r="P8" s="51">
        <v>16</v>
      </c>
      <c r="Q8" s="51">
        <v>17</v>
      </c>
      <c r="R8" s="51">
        <v>18</v>
      </c>
      <c r="S8" s="51">
        <v>19</v>
      </c>
    </row>
    <row r="9" ht="18" customHeight="1" spans="1:19">
      <c r="A9" s="20" t="s">
        <v>43</v>
      </c>
      <c r="B9" s="20" t="s">
        <v>44</v>
      </c>
      <c r="C9" s="21">
        <v>379478.66</v>
      </c>
      <c r="D9" s="21">
        <v>379478.66</v>
      </c>
      <c r="E9" s="21">
        <v>379478.66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</row>
    <row r="10" ht="18" customHeight="1" spans="1:19">
      <c r="A10" s="22" t="s">
        <v>29</v>
      </c>
      <c r="B10" s="22"/>
      <c r="C10" s="21">
        <v>379478.66</v>
      </c>
      <c r="D10" s="21">
        <v>379478.66</v>
      </c>
      <c r="E10" s="21">
        <v>379478.66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</row>
  </sheetData>
  <mergeCells count="19">
    <mergeCell ref="A3:S3"/>
    <mergeCell ref="A4:D4"/>
    <mergeCell ref="D5:N5"/>
    <mergeCell ref="O5:S5"/>
    <mergeCell ref="I6:N6"/>
    <mergeCell ref="A10:B10"/>
    <mergeCell ref="A5:A7"/>
    <mergeCell ref="B5:B7"/>
    <mergeCell ref="C5:C7"/>
    <mergeCell ref="D6:D7"/>
    <mergeCell ref="E6:E7"/>
    <mergeCell ref="F6:F7"/>
    <mergeCell ref="G6:G7"/>
    <mergeCell ref="H6:H7"/>
    <mergeCell ref="O6:O7"/>
    <mergeCell ref="P6:P7"/>
    <mergeCell ref="Q6:Q7"/>
    <mergeCell ref="R6:R7"/>
    <mergeCell ref="S6:S7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3"/>
  <sheetViews>
    <sheetView showZeros="0" workbookViewId="0">
      <pane ySplit="1" topLeftCell="A2" activePane="bottomLeft" state="frozen"/>
      <selection/>
      <selection pane="bottomLeft" activeCell="C22" sqref="C22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9.5" customHeight="1" spans="4:15">
      <c r="D2" s="112"/>
      <c r="H2" s="112"/>
      <c r="J2" s="112"/>
      <c r="O2" s="172" t="s">
        <v>45</v>
      </c>
    </row>
    <row r="3" ht="42" customHeight="1" spans="1:15">
      <c r="A3" s="5" t="str">
        <f>"2025"&amp;"年部门支出预算表"</f>
        <v>2025年部门支出预算表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24" customHeight="1" spans="1:15">
      <c r="A4" s="149" t="str">
        <f>"单位名称："&amp;"景洪市城市照明服务中心"</f>
        <v>单位名称：景洪市城市照明服务中心</v>
      </c>
      <c r="B4" s="149"/>
      <c r="C4" s="149"/>
      <c r="D4" s="149"/>
      <c r="E4" s="149"/>
      <c r="F4" s="149"/>
      <c r="G4" s="149"/>
      <c r="H4" s="149"/>
      <c r="I4" s="149"/>
      <c r="J4" s="149"/>
      <c r="K4" s="149"/>
      <c r="L4" s="149"/>
      <c r="M4" s="7"/>
      <c r="N4" s="7"/>
      <c r="O4" s="95" t="s">
        <v>1</v>
      </c>
    </row>
    <row r="5" ht="19.5" customHeight="1" spans="1:15">
      <c r="A5" s="9" t="s">
        <v>46</v>
      </c>
      <c r="B5" s="9" t="s">
        <v>47</v>
      </c>
      <c r="C5" s="9" t="s">
        <v>29</v>
      </c>
      <c r="D5" s="11" t="s">
        <v>32</v>
      </c>
      <c r="E5" s="12" t="s">
        <v>48</v>
      </c>
      <c r="F5" s="13" t="s">
        <v>49</v>
      </c>
      <c r="G5" s="9" t="s">
        <v>33</v>
      </c>
      <c r="H5" s="9" t="s">
        <v>34</v>
      </c>
      <c r="I5" s="9" t="s">
        <v>50</v>
      </c>
      <c r="J5" s="11" t="s">
        <v>51</v>
      </c>
      <c r="K5" s="12"/>
      <c r="L5" s="12"/>
      <c r="M5" s="12"/>
      <c r="N5" s="12"/>
      <c r="O5" s="13"/>
    </row>
    <row r="6" ht="33.75" customHeight="1" spans="1:15">
      <c r="A6" s="16"/>
      <c r="B6" s="16"/>
      <c r="C6" s="16"/>
      <c r="D6" s="18" t="s">
        <v>31</v>
      </c>
      <c r="E6" s="88" t="s">
        <v>48</v>
      </c>
      <c r="F6" s="88" t="s">
        <v>49</v>
      </c>
      <c r="G6" s="16"/>
      <c r="H6" s="16"/>
      <c r="I6" s="16"/>
      <c r="J6" s="18" t="s">
        <v>31</v>
      </c>
      <c r="K6" s="39" t="s">
        <v>52</v>
      </c>
      <c r="L6" s="39" t="s">
        <v>53</v>
      </c>
      <c r="M6" s="39" t="s">
        <v>54</v>
      </c>
      <c r="N6" s="39" t="s">
        <v>55</v>
      </c>
      <c r="O6" s="39" t="s">
        <v>56</v>
      </c>
    </row>
    <row r="7" ht="19.5" customHeight="1" spans="1:15">
      <c r="A7" s="170">
        <v>1</v>
      </c>
      <c r="B7" s="170">
        <v>2</v>
      </c>
      <c r="C7" s="171">
        <v>3</v>
      </c>
      <c r="D7" s="171">
        <v>4</v>
      </c>
      <c r="E7" s="171">
        <v>5</v>
      </c>
      <c r="F7" s="171">
        <v>6</v>
      </c>
      <c r="G7" s="171">
        <v>7</v>
      </c>
      <c r="H7" s="171">
        <v>8</v>
      </c>
      <c r="I7" s="171">
        <v>9</v>
      </c>
      <c r="J7" s="171">
        <v>10</v>
      </c>
      <c r="K7" s="171">
        <v>11</v>
      </c>
      <c r="L7" s="171">
        <v>12</v>
      </c>
      <c r="M7" s="171">
        <v>13</v>
      </c>
      <c r="N7" s="171">
        <v>14</v>
      </c>
      <c r="O7" s="171">
        <v>15</v>
      </c>
    </row>
    <row r="8" ht="21.75" customHeight="1" spans="1:15">
      <c r="A8" s="20" t="s">
        <v>57</v>
      </c>
      <c r="B8" s="20" t="s">
        <v>58</v>
      </c>
      <c r="C8" s="21">
        <v>38759.52</v>
      </c>
      <c r="D8" s="21">
        <v>38759.52</v>
      </c>
      <c r="E8" s="21">
        <v>38759.52</v>
      </c>
      <c r="F8" s="21"/>
      <c r="G8" s="21"/>
      <c r="H8" s="21"/>
      <c r="I8" s="21"/>
      <c r="J8" s="21"/>
      <c r="K8" s="21"/>
      <c r="L8" s="21"/>
      <c r="M8" s="21"/>
      <c r="N8" s="21"/>
      <c r="O8" s="21"/>
    </row>
    <row r="9" ht="21.75" customHeight="1" spans="1:15">
      <c r="A9" s="156" t="s">
        <v>59</v>
      </c>
      <c r="B9" s="156" t="s">
        <v>60</v>
      </c>
      <c r="C9" s="21">
        <v>38759.52</v>
      </c>
      <c r="D9" s="21">
        <v>38759.52</v>
      </c>
      <c r="E9" s="21">
        <v>38759.52</v>
      </c>
      <c r="F9" s="21"/>
      <c r="G9" s="21"/>
      <c r="H9" s="21"/>
      <c r="I9" s="21"/>
      <c r="J9" s="21"/>
      <c r="K9" s="21"/>
      <c r="L9" s="21"/>
      <c r="M9" s="21"/>
      <c r="N9" s="21"/>
      <c r="O9" s="21"/>
    </row>
    <row r="10" ht="21.75" customHeight="1" spans="1:15">
      <c r="A10" s="157" t="s">
        <v>61</v>
      </c>
      <c r="B10" s="157" t="s">
        <v>62</v>
      </c>
      <c r="C10" s="21">
        <v>2400</v>
      </c>
      <c r="D10" s="21">
        <v>2400</v>
      </c>
      <c r="E10" s="21">
        <v>2400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</row>
    <row r="11" ht="21.75" customHeight="1" spans="1:15">
      <c r="A11" s="157" t="s">
        <v>63</v>
      </c>
      <c r="B11" s="157" t="s">
        <v>64</v>
      </c>
      <c r="C11" s="21">
        <v>36359.52</v>
      </c>
      <c r="D11" s="21">
        <v>36359.52</v>
      </c>
      <c r="E11" s="21">
        <v>36359.52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</row>
    <row r="12" ht="21.75" customHeight="1" spans="1:15">
      <c r="A12" s="20" t="s">
        <v>65</v>
      </c>
      <c r="B12" s="20" t="s">
        <v>66</v>
      </c>
      <c r="C12" s="21">
        <v>43822.82</v>
      </c>
      <c r="D12" s="21">
        <v>43822.82</v>
      </c>
      <c r="E12" s="21">
        <v>43822.82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ht="21.75" customHeight="1" spans="1:15">
      <c r="A13" s="156" t="s">
        <v>67</v>
      </c>
      <c r="B13" s="156" t="s">
        <v>68</v>
      </c>
      <c r="C13" s="21">
        <v>43822.82</v>
      </c>
      <c r="D13" s="21">
        <v>43822.82</v>
      </c>
      <c r="E13" s="21">
        <v>43822.82</v>
      </c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ht="21.75" customHeight="1" spans="1:15">
      <c r="A14" s="157" t="s">
        <v>69</v>
      </c>
      <c r="B14" s="157" t="s">
        <v>70</v>
      </c>
      <c r="C14" s="21">
        <v>18657.14</v>
      </c>
      <c r="D14" s="21">
        <v>18657.14</v>
      </c>
      <c r="E14" s="21">
        <v>18657.14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</row>
    <row r="15" ht="21.75" customHeight="1" spans="1:15">
      <c r="A15" s="157" t="s">
        <v>71</v>
      </c>
      <c r="B15" s="157" t="s">
        <v>72</v>
      </c>
      <c r="C15" s="21">
        <v>23073.19</v>
      </c>
      <c r="D15" s="21">
        <v>23073.19</v>
      </c>
      <c r="E15" s="21">
        <v>23073.19</v>
      </c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ht="21.75" customHeight="1" spans="1:15">
      <c r="A16" s="157" t="s">
        <v>73</v>
      </c>
      <c r="B16" s="157" t="s">
        <v>74</v>
      </c>
      <c r="C16" s="21">
        <v>2092.49</v>
      </c>
      <c r="D16" s="21">
        <v>2092.49</v>
      </c>
      <c r="E16" s="21">
        <v>2092.49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ht="21.75" customHeight="1" spans="1:15">
      <c r="A17" s="20" t="s">
        <v>75</v>
      </c>
      <c r="B17" s="20" t="s">
        <v>76</v>
      </c>
      <c r="C17" s="21">
        <v>267054.84</v>
      </c>
      <c r="D17" s="21">
        <v>267054.84</v>
      </c>
      <c r="E17" s="21">
        <v>267054.84</v>
      </c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ht="21.75" customHeight="1" spans="1:15">
      <c r="A18" s="156" t="s">
        <v>77</v>
      </c>
      <c r="B18" s="156" t="s">
        <v>78</v>
      </c>
      <c r="C18" s="21">
        <v>267054.84</v>
      </c>
      <c r="D18" s="21">
        <v>267054.84</v>
      </c>
      <c r="E18" s="21">
        <v>267054.84</v>
      </c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ht="21.75" customHeight="1" spans="1:15">
      <c r="A19" s="157" t="s">
        <v>79</v>
      </c>
      <c r="B19" s="157" t="s">
        <v>80</v>
      </c>
      <c r="C19" s="21">
        <v>267054.84</v>
      </c>
      <c r="D19" s="21">
        <v>267054.84</v>
      </c>
      <c r="E19" s="21">
        <v>267054.84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ht="21.75" customHeight="1" spans="1:15">
      <c r="A20" s="20" t="s">
        <v>81</v>
      </c>
      <c r="B20" s="20" t="s">
        <v>82</v>
      </c>
      <c r="C20" s="21">
        <v>29841.48</v>
      </c>
      <c r="D20" s="21">
        <v>29841.48</v>
      </c>
      <c r="E20" s="21">
        <v>29841.48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ht="21.75" customHeight="1" spans="1:15">
      <c r="A21" s="156" t="s">
        <v>83</v>
      </c>
      <c r="B21" s="156" t="s">
        <v>84</v>
      </c>
      <c r="C21" s="21">
        <v>29841.48</v>
      </c>
      <c r="D21" s="21">
        <v>29841.48</v>
      </c>
      <c r="E21" s="21">
        <v>29841.48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ht="21.75" customHeight="1" spans="1:15">
      <c r="A22" s="157" t="s">
        <v>85</v>
      </c>
      <c r="B22" s="157" t="s">
        <v>86</v>
      </c>
      <c r="C22" s="21">
        <v>29841.48</v>
      </c>
      <c r="D22" s="21">
        <v>29841.48</v>
      </c>
      <c r="E22" s="21">
        <v>29841.48</v>
      </c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ht="21.75" customHeight="1" spans="1:15">
      <c r="A23" s="22" t="s">
        <v>87</v>
      </c>
      <c r="B23" s="22" t="s">
        <v>87</v>
      </c>
      <c r="C23" s="21">
        <v>379478.66</v>
      </c>
      <c r="D23" s="21">
        <v>379478.66</v>
      </c>
      <c r="E23" s="21">
        <v>379478.66</v>
      </c>
      <c r="F23" s="21"/>
      <c r="G23" s="21"/>
      <c r="H23" s="21"/>
      <c r="I23" s="21"/>
      <c r="J23" s="21"/>
      <c r="K23" s="21"/>
      <c r="L23" s="21"/>
      <c r="M23" s="21"/>
      <c r="N23" s="21"/>
      <c r="O23" s="21"/>
    </row>
  </sheetData>
  <mergeCells count="11">
    <mergeCell ref="A3:O3"/>
    <mergeCell ref="A4:L4"/>
    <mergeCell ref="D5:F5"/>
    <mergeCell ref="J5:O5"/>
    <mergeCell ref="A23:B23"/>
    <mergeCell ref="A5:A6"/>
    <mergeCell ref="B5:B6"/>
    <mergeCell ref="C5:C6"/>
    <mergeCell ref="G5:G6"/>
    <mergeCell ref="H5:H6"/>
    <mergeCell ref="I5:I6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7"/>
  <sheetViews>
    <sheetView showZeros="0" workbookViewId="0">
      <pane ySplit="1" topLeftCell="A2" activePane="bottomLeft" state="frozen"/>
      <selection/>
      <selection pane="bottomLeft" activeCell="C6" sqref="C6:C7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customHeight="1" spans="1:4">
      <c r="A1" s="1"/>
      <c r="B1" s="1"/>
      <c r="C1" s="1"/>
      <c r="D1" s="1"/>
    </row>
    <row r="2" ht="19.5" customHeight="1" spans="4:4">
      <c r="D2" s="31" t="s">
        <v>88</v>
      </c>
    </row>
    <row r="3" ht="36" customHeight="1" spans="1:4">
      <c r="A3" s="5" t="str">
        <f>"2025"&amp;"年部门财政拨款收支预算总表"</f>
        <v>2025年部门财政拨款收支预算总表</v>
      </c>
      <c r="B3" s="5"/>
      <c r="C3" s="5"/>
      <c r="D3" s="5"/>
    </row>
    <row r="4" ht="24" customHeight="1" spans="1:4">
      <c r="A4" s="6" t="str">
        <f>"单位名称："&amp;"景洪市城市照明服务中心"</f>
        <v>单位名称：景洪市城市照明服务中心</v>
      </c>
      <c r="B4" s="6"/>
      <c r="C4" s="160"/>
      <c r="D4" s="95" t="s">
        <v>1</v>
      </c>
    </row>
    <row r="5" ht="19.5" customHeight="1" spans="1:4">
      <c r="A5" s="11" t="s">
        <v>2</v>
      </c>
      <c r="B5" s="13"/>
      <c r="C5" s="11" t="s">
        <v>3</v>
      </c>
      <c r="D5" s="13"/>
    </row>
    <row r="6" ht="21.75" customHeight="1" spans="1:4">
      <c r="A6" s="26" t="s">
        <v>4</v>
      </c>
      <c r="B6" s="101" t="s">
        <v>5</v>
      </c>
      <c r="C6" s="26" t="s">
        <v>89</v>
      </c>
      <c r="D6" s="101" t="s">
        <v>5</v>
      </c>
    </row>
    <row r="7" ht="17.25" customHeight="1" spans="1:4">
      <c r="A7" s="28"/>
      <c r="B7" s="104"/>
      <c r="C7" s="28"/>
      <c r="D7" s="104"/>
    </row>
    <row r="8" ht="17.25" customHeight="1" spans="1:4">
      <c r="A8" s="161" t="s">
        <v>90</v>
      </c>
      <c r="B8" s="21">
        <v>379478.66</v>
      </c>
      <c r="C8" s="162" t="s">
        <v>91</v>
      </c>
      <c r="D8" s="163">
        <v>379478.66</v>
      </c>
    </row>
    <row r="9" ht="17.25" customHeight="1" spans="1:4">
      <c r="A9" s="164" t="s">
        <v>92</v>
      </c>
      <c r="B9" s="21">
        <v>379478.66</v>
      </c>
      <c r="C9" s="162" t="str">
        <f>"（"&amp;"一"&amp;"）"&amp;"社会保障和就业支出"</f>
        <v>（一）社会保障和就业支出</v>
      </c>
      <c r="D9" s="163">
        <v>38759.52</v>
      </c>
    </row>
    <row r="10" ht="17.25" customHeight="1" spans="1:4">
      <c r="A10" s="164" t="s">
        <v>93</v>
      </c>
      <c r="B10" s="21"/>
      <c r="C10" s="162" t="str">
        <f>"（"&amp;"二"&amp;"）"&amp;"卫生健康支出"</f>
        <v>（二）卫生健康支出</v>
      </c>
      <c r="D10" s="163">
        <v>43822.82</v>
      </c>
    </row>
    <row r="11" ht="17.25" customHeight="1" spans="1:4">
      <c r="A11" s="164" t="s">
        <v>94</v>
      </c>
      <c r="B11" s="21"/>
      <c r="C11" s="162" t="str">
        <f>"（"&amp;"三"&amp;"）"&amp;"城乡社区支出"</f>
        <v>（三）城乡社区支出</v>
      </c>
      <c r="D11" s="163">
        <v>267054.84</v>
      </c>
    </row>
    <row r="12" ht="17.25" customHeight="1" spans="1:4">
      <c r="A12" s="164" t="s">
        <v>95</v>
      </c>
      <c r="B12" s="21"/>
      <c r="C12" s="162" t="str">
        <f>"（"&amp;"四"&amp;"）"&amp;"住房保障支出"</f>
        <v>（四）住房保障支出</v>
      </c>
      <c r="D12" s="163">
        <v>29841.48</v>
      </c>
    </row>
    <row r="13" ht="17.25" customHeight="1" spans="1:4">
      <c r="A13" s="164" t="s">
        <v>92</v>
      </c>
      <c r="B13" s="21"/>
      <c r="C13" s="162"/>
      <c r="D13" s="163"/>
    </row>
    <row r="14" ht="17.25" customHeight="1" spans="1:4">
      <c r="A14" s="164" t="s">
        <v>93</v>
      </c>
      <c r="B14" s="21"/>
      <c r="C14" s="162"/>
      <c r="D14" s="163"/>
    </row>
    <row r="15" ht="17.25" customHeight="1" spans="1:4">
      <c r="A15" s="164" t="s">
        <v>94</v>
      </c>
      <c r="B15" s="21"/>
      <c r="C15" s="162"/>
      <c r="D15" s="163"/>
    </row>
    <row r="16" customHeight="1" spans="1:4">
      <c r="A16" s="165"/>
      <c r="B16" s="166"/>
      <c r="C16" s="167" t="s">
        <v>96</v>
      </c>
      <c r="D16" s="166"/>
    </row>
    <row r="17" ht="17.25" customHeight="1" spans="1:4">
      <c r="A17" s="168" t="s">
        <v>97</v>
      </c>
      <c r="B17" s="169">
        <v>379478.66</v>
      </c>
      <c r="C17" s="165" t="s">
        <v>25</v>
      </c>
      <c r="D17" s="169">
        <v>379478.66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3"/>
  <sheetViews>
    <sheetView showZeros="0" workbookViewId="0">
      <pane ySplit="1" topLeftCell="A2" activePane="bottomLeft" state="frozen"/>
      <selection/>
      <selection pane="bottomLeft" activeCell="F23" sqref="F23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customHeight="1" spans="4:7">
      <c r="D2" s="112"/>
      <c r="F2" s="150"/>
      <c r="G2" s="31" t="s">
        <v>98</v>
      </c>
    </row>
    <row r="3" ht="39" customHeight="1" spans="1:7">
      <c r="A3" s="5" t="str">
        <f>"2025"&amp;"年一般公共预算支出预算表（按功能科目分类）"</f>
        <v>2025年一般公共预算支出预算表（按功能科目分类）</v>
      </c>
      <c r="B3" s="5"/>
      <c r="C3" s="5"/>
      <c r="D3" s="5"/>
      <c r="E3" s="5"/>
      <c r="F3" s="5"/>
      <c r="G3" s="5"/>
    </row>
    <row r="4" ht="18" customHeight="1" spans="1:7">
      <c r="A4" s="6" t="str">
        <f>"单位名称："&amp;"景洪市城市照明服务中心"</f>
        <v>单位名称：景洪市城市照明服务中心</v>
      </c>
      <c r="B4" s="6"/>
      <c r="C4" s="6"/>
      <c r="D4" s="6"/>
      <c r="E4" s="6"/>
      <c r="F4" s="95"/>
      <c r="G4" s="95" t="s">
        <v>1</v>
      </c>
    </row>
    <row r="5" ht="20.25" customHeight="1" spans="1:7">
      <c r="A5" s="151" t="s">
        <v>99</v>
      </c>
      <c r="B5" s="152"/>
      <c r="C5" s="101" t="s">
        <v>29</v>
      </c>
      <c r="D5" s="137" t="s">
        <v>48</v>
      </c>
      <c r="E5" s="140"/>
      <c r="F5" s="141"/>
      <c r="G5" s="153" t="s">
        <v>49</v>
      </c>
    </row>
    <row r="6" ht="20.25" customHeight="1" spans="1:7">
      <c r="A6" s="154" t="s">
        <v>46</v>
      </c>
      <c r="B6" s="154" t="s">
        <v>47</v>
      </c>
      <c r="C6" s="104"/>
      <c r="D6" s="18" t="s">
        <v>31</v>
      </c>
      <c r="E6" s="18" t="s">
        <v>100</v>
      </c>
      <c r="F6" s="18" t="s">
        <v>101</v>
      </c>
      <c r="G6" s="89"/>
    </row>
    <row r="7" ht="19.5" customHeight="1" spans="1:7">
      <c r="A7" s="154" t="s">
        <v>102</v>
      </c>
      <c r="B7" s="154" t="s">
        <v>103</v>
      </c>
      <c r="C7" s="154" t="s">
        <v>104</v>
      </c>
      <c r="D7" s="18">
        <v>4</v>
      </c>
      <c r="E7" s="155" t="s">
        <v>105</v>
      </c>
      <c r="F7" s="155" t="s">
        <v>106</v>
      </c>
      <c r="G7" s="154" t="s">
        <v>107</v>
      </c>
    </row>
    <row r="8" ht="18" customHeight="1" spans="1:7">
      <c r="A8" s="20" t="s">
        <v>57</v>
      </c>
      <c r="B8" s="20" t="s">
        <v>58</v>
      </c>
      <c r="C8" s="21">
        <v>38759.52</v>
      </c>
      <c r="D8" s="21">
        <v>38759.52</v>
      </c>
      <c r="E8" s="21">
        <v>36359.52</v>
      </c>
      <c r="F8" s="21">
        <v>2400</v>
      </c>
      <c r="G8" s="21"/>
    </row>
    <row r="9" ht="18" customHeight="1" spans="1:7">
      <c r="A9" s="156" t="s">
        <v>59</v>
      </c>
      <c r="B9" s="156" t="s">
        <v>60</v>
      </c>
      <c r="C9" s="21">
        <v>38759.52</v>
      </c>
      <c r="D9" s="21">
        <v>38759.52</v>
      </c>
      <c r="E9" s="21">
        <v>36359.52</v>
      </c>
      <c r="F9" s="21">
        <v>2400</v>
      </c>
      <c r="G9" s="21"/>
    </row>
    <row r="10" ht="18" customHeight="1" spans="1:7">
      <c r="A10" s="157" t="s">
        <v>61</v>
      </c>
      <c r="B10" s="157" t="s">
        <v>62</v>
      </c>
      <c r="C10" s="21">
        <v>2400</v>
      </c>
      <c r="D10" s="21">
        <v>2400</v>
      </c>
      <c r="E10" s="21"/>
      <c r="F10" s="21">
        <v>2400</v>
      </c>
      <c r="G10" s="21"/>
    </row>
    <row r="11" ht="18" customHeight="1" spans="1:7">
      <c r="A11" s="157" t="s">
        <v>63</v>
      </c>
      <c r="B11" s="157" t="s">
        <v>64</v>
      </c>
      <c r="C11" s="21">
        <v>36359.52</v>
      </c>
      <c r="D11" s="21">
        <v>36359.52</v>
      </c>
      <c r="E11" s="21">
        <v>36359.52</v>
      </c>
      <c r="F11" s="21"/>
      <c r="G11" s="21"/>
    </row>
    <row r="12" ht="18" customHeight="1" spans="1:7">
      <c r="A12" s="20" t="s">
        <v>65</v>
      </c>
      <c r="B12" s="20" t="s">
        <v>66</v>
      </c>
      <c r="C12" s="21">
        <v>43822.82</v>
      </c>
      <c r="D12" s="21">
        <v>43822.82</v>
      </c>
      <c r="E12" s="21">
        <v>43822.82</v>
      </c>
      <c r="F12" s="21"/>
      <c r="G12" s="21"/>
    </row>
    <row r="13" ht="18" customHeight="1" spans="1:7">
      <c r="A13" s="156" t="s">
        <v>67</v>
      </c>
      <c r="B13" s="156" t="s">
        <v>68</v>
      </c>
      <c r="C13" s="21">
        <v>43822.82</v>
      </c>
      <c r="D13" s="21">
        <v>43822.82</v>
      </c>
      <c r="E13" s="21">
        <v>43822.82</v>
      </c>
      <c r="F13" s="21"/>
      <c r="G13" s="21"/>
    </row>
    <row r="14" ht="18" customHeight="1" spans="1:7">
      <c r="A14" s="157" t="s">
        <v>69</v>
      </c>
      <c r="B14" s="157" t="s">
        <v>70</v>
      </c>
      <c r="C14" s="21">
        <v>18657.14</v>
      </c>
      <c r="D14" s="21">
        <v>18657.14</v>
      </c>
      <c r="E14" s="21">
        <v>18657.14</v>
      </c>
      <c r="F14" s="21"/>
      <c r="G14" s="21"/>
    </row>
    <row r="15" ht="18" customHeight="1" spans="1:7">
      <c r="A15" s="157" t="s">
        <v>71</v>
      </c>
      <c r="B15" s="157" t="s">
        <v>72</v>
      </c>
      <c r="C15" s="21">
        <v>23073.19</v>
      </c>
      <c r="D15" s="21">
        <v>23073.19</v>
      </c>
      <c r="E15" s="21">
        <v>23073.19</v>
      </c>
      <c r="F15" s="21"/>
      <c r="G15" s="21"/>
    </row>
    <row r="16" ht="18" customHeight="1" spans="1:7">
      <c r="A16" s="157" t="s">
        <v>73</v>
      </c>
      <c r="B16" s="157" t="s">
        <v>74</v>
      </c>
      <c r="C16" s="21">
        <v>2092.49</v>
      </c>
      <c r="D16" s="21">
        <v>2092.49</v>
      </c>
      <c r="E16" s="21">
        <v>2092.49</v>
      </c>
      <c r="F16" s="21"/>
      <c r="G16" s="21"/>
    </row>
    <row r="17" ht="18" customHeight="1" spans="1:7">
      <c r="A17" s="20" t="s">
        <v>75</v>
      </c>
      <c r="B17" s="20" t="s">
        <v>76</v>
      </c>
      <c r="C17" s="21">
        <v>267054.84</v>
      </c>
      <c r="D17" s="21">
        <v>267054.84</v>
      </c>
      <c r="E17" s="21">
        <v>248679</v>
      </c>
      <c r="F17" s="21">
        <v>18375.84</v>
      </c>
      <c r="G17" s="21"/>
    </row>
    <row r="18" ht="18" customHeight="1" spans="1:7">
      <c r="A18" s="156" t="s">
        <v>77</v>
      </c>
      <c r="B18" s="156" t="s">
        <v>78</v>
      </c>
      <c r="C18" s="21">
        <v>267054.84</v>
      </c>
      <c r="D18" s="21">
        <v>267054.84</v>
      </c>
      <c r="E18" s="21">
        <v>248679</v>
      </c>
      <c r="F18" s="21">
        <v>18375.84</v>
      </c>
      <c r="G18" s="21"/>
    </row>
    <row r="19" ht="18" customHeight="1" spans="1:7">
      <c r="A19" s="157" t="s">
        <v>79</v>
      </c>
      <c r="B19" s="157" t="s">
        <v>80</v>
      </c>
      <c r="C19" s="21">
        <v>267054.84</v>
      </c>
      <c r="D19" s="21">
        <v>267054.84</v>
      </c>
      <c r="E19" s="21">
        <v>248679</v>
      </c>
      <c r="F19" s="21">
        <v>18375.84</v>
      </c>
      <c r="G19" s="21"/>
    </row>
    <row r="20" ht="18" customHeight="1" spans="1:7">
      <c r="A20" s="20" t="s">
        <v>81</v>
      </c>
      <c r="B20" s="20" t="s">
        <v>82</v>
      </c>
      <c r="C20" s="21">
        <v>29841.48</v>
      </c>
      <c r="D20" s="21">
        <v>29841.48</v>
      </c>
      <c r="E20" s="21">
        <v>29841.48</v>
      </c>
      <c r="F20" s="21"/>
      <c r="G20" s="21"/>
    </row>
    <row r="21" ht="18" customHeight="1" spans="1:7">
      <c r="A21" s="156" t="s">
        <v>83</v>
      </c>
      <c r="B21" s="156" t="s">
        <v>84</v>
      </c>
      <c r="C21" s="21">
        <v>29841.48</v>
      </c>
      <c r="D21" s="21">
        <v>29841.48</v>
      </c>
      <c r="E21" s="21">
        <v>29841.48</v>
      </c>
      <c r="F21" s="21"/>
      <c r="G21" s="21"/>
    </row>
    <row r="22" ht="18" customHeight="1" spans="1:7">
      <c r="A22" s="157" t="s">
        <v>85</v>
      </c>
      <c r="B22" s="157" t="s">
        <v>86</v>
      </c>
      <c r="C22" s="21">
        <v>29841.48</v>
      </c>
      <c r="D22" s="21">
        <v>29841.48</v>
      </c>
      <c r="E22" s="21">
        <v>29841.48</v>
      </c>
      <c r="F22" s="21"/>
      <c r="G22" s="21"/>
    </row>
    <row r="23" ht="18" customHeight="1" spans="1:7">
      <c r="A23" s="158" t="s">
        <v>87</v>
      </c>
      <c r="B23" s="159" t="s">
        <v>87</v>
      </c>
      <c r="C23" s="21">
        <v>379478.66</v>
      </c>
      <c r="D23" s="21">
        <v>379478.66</v>
      </c>
      <c r="E23" s="21">
        <v>358702.82</v>
      </c>
      <c r="F23" s="21">
        <v>20775.84</v>
      </c>
      <c r="G23" s="21"/>
    </row>
  </sheetData>
  <mergeCells count="7">
    <mergeCell ref="A3:G3"/>
    <mergeCell ref="A4:E4"/>
    <mergeCell ref="A5:B5"/>
    <mergeCell ref="D5:F5"/>
    <mergeCell ref="A23:B23"/>
    <mergeCell ref="C5:C6"/>
    <mergeCell ref="G5:G6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9"/>
  <sheetViews>
    <sheetView showZeros="0" workbookViewId="0">
      <pane ySplit="1" topLeftCell="A2" activePane="bottomLeft" state="frozen"/>
      <selection/>
      <selection pane="bottomLeft" activeCell="E38" sqref="E38"/>
    </sheetView>
  </sheetViews>
  <sheetFormatPr defaultColWidth="10.6555555555556" defaultRowHeight="14.25" customHeight="1" outlineLevelCol="5"/>
  <cols>
    <col min="1" max="2" width="32" customWidth="1"/>
    <col min="3" max="6" width="30.1555555555556" customWidth="1"/>
  </cols>
  <sheetData>
    <row r="1" customHeight="1" spans="1:6">
      <c r="A1" s="1"/>
      <c r="B1" s="1"/>
      <c r="C1" s="1"/>
      <c r="D1" s="1"/>
      <c r="E1" s="1"/>
      <c r="F1" s="1"/>
    </row>
    <row r="2" customHeight="1" spans="1:6">
      <c r="A2" s="145"/>
      <c r="B2" s="145"/>
      <c r="C2" s="67"/>
      <c r="D2" s="146"/>
      <c r="F2" s="147" t="s">
        <v>108</v>
      </c>
    </row>
    <row r="3" ht="32.25" customHeight="1" spans="1:6">
      <c r="A3" s="100" t="str">
        <f>"2025"&amp;"年一般公共预算“三公”经费支出预算表"</f>
        <v>2025年一般公共预算“三公”经费支出预算表</v>
      </c>
      <c r="B3" s="148"/>
      <c r="C3" s="148"/>
      <c r="D3" s="148"/>
      <c r="E3" s="148"/>
      <c r="F3" s="148"/>
    </row>
    <row r="4" ht="18.75" customHeight="1" spans="1:6">
      <c r="A4" s="149" t="str">
        <f>"单位名称："&amp;"景洪市城市照明服务中心"</f>
        <v>单位名称：景洪市城市照明服务中心</v>
      </c>
      <c r="B4" s="148"/>
      <c r="C4" s="148"/>
      <c r="D4" s="148"/>
      <c r="E4" s="148"/>
      <c r="F4" s="35" t="s">
        <v>109</v>
      </c>
    </row>
    <row r="5" ht="19.5" customHeight="1" spans="1:6">
      <c r="A5" s="10" t="s">
        <v>110</v>
      </c>
      <c r="B5" s="26" t="s">
        <v>111</v>
      </c>
      <c r="C5" s="11" t="s">
        <v>112</v>
      </c>
      <c r="D5" s="12"/>
      <c r="E5" s="13"/>
      <c r="F5" s="26" t="s">
        <v>113</v>
      </c>
    </row>
    <row r="6" ht="19.5" customHeight="1" spans="1:6">
      <c r="A6" s="17"/>
      <c r="B6" s="28"/>
      <c r="C6" s="18" t="s">
        <v>31</v>
      </c>
      <c r="D6" s="18" t="s">
        <v>114</v>
      </c>
      <c r="E6" s="18" t="s">
        <v>115</v>
      </c>
      <c r="F6" s="28"/>
    </row>
    <row r="7" ht="18.75" customHeight="1" spans="1:6">
      <c r="A7" s="39">
        <v>1</v>
      </c>
      <c r="B7" s="39">
        <v>2</v>
      </c>
      <c r="C7" s="36">
        <v>3</v>
      </c>
      <c r="D7" s="39">
        <v>4</v>
      </c>
      <c r="E7" s="39">
        <v>5</v>
      </c>
      <c r="F7" s="39">
        <v>6</v>
      </c>
    </row>
    <row r="8" ht="24" customHeight="1" spans="1:6">
      <c r="A8" s="21"/>
      <c r="B8" s="21"/>
      <c r="C8" s="21"/>
      <c r="D8" s="21"/>
      <c r="E8" s="21"/>
      <c r="F8" s="21"/>
    </row>
    <row r="9" customHeight="1" spans="1:1">
      <c r="A9" t="s">
        <v>116</v>
      </c>
    </row>
  </sheetData>
  <mergeCells count="6">
    <mergeCell ref="A3:F3"/>
    <mergeCell ref="A4:C4"/>
    <mergeCell ref="C5:E5"/>
    <mergeCell ref="A5:A6"/>
    <mergeCell ref="B5:B6"/>
    <mergeCell ref="F5:F6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28"/>
  <sheetViews>
    <sheetView showZeros="0" workbookViewId="0">
      <pane ySplit="1" topLeftCell="A2" activePane="bottomLeft" state="frozen"/>
      <selection/>
      <selection pane="bottomLeft" activeCell="F19" sqref="F19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8.75" customHeight="1" spans="2:24">
      <c r="B2" s="133"/>
      <c r="D2" s="134"/>
      <c r="E2" s="134"/>
      <c r="F2" s="134"/>
      <c r="G2" s="134"/>
      <c r="H2" s="68"/>
      <c r="I2" s="68"/>
      <c r="J2" s="3"/>
      <c r="K2" s="68"/>
      <c r="L2" s="68"/>
      <c r="M2" s="68"/>
      <c r="N2" s="68"/>
      <c r="O2" s="3"/>
      <c r="P2" s="3"/>
      <c r="Q2" s="3"/>
      <c r="R2" s="68"/>
      <c r="V2" s="133"/>
      <c r="X2" s="4" t="s">
        <v>117</v>
      </c>
    </row>
    <row r="3" ht="39.75" customHeight="1" spans="1:24">
      <c r="A3" s="135" t="str">
        <f>"2025"&amp;"年部门基本支出预算表"</f>
        <v>2025年部门基本支出预算表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</row>
    <row r="4" ht="18.75" customHeight="1" spans="1:24">
      <c r="A4" s="6" t="str">
        <f>"单位名称："&amp;"景洪市城市照明服务中心"</f>
        <v>单位名称：景洪市城市照明服务中心</v>
      </c>
      <c r="B4" s="6"/>
      <c r="C4" s="6"/>
      <c r="D4" s="6"/>
      <c r="E4" s="6"/>
      <c r="F4" s="6"/>
      <c r="G4" s="6"/>
      <c r="H4" s="136"/>
      <c r="I4" s="136"/>
      <c r="J4" s="7"/>
      <c r="K4" s="136"/>
      <c r="L4" s="136"/>
      <c r="M4" s="136"/>
      <c r="N4" s="136"/>
      <c r="O4" s="7"/>
      <c r="P4" s="7"/>
      <c r="Q4" s="7"/>
      <c r="R4" s="136"/>
      <c r="S4" s="34"/>
      <c r="T4" s="34"/>
      <c r="U4" s="34"/>
      <c r="V4" s="144"/>
      <c r="W4" s="34"/>
      <c r="X4" s="8" t="s">
        <v>109</v>
      </c>
    </row>
    <row r="5" ht="18" customHeight="1" spans="1:24">
      <c r="A5" s="9" t="s">
        <v>118</v>
      </c>
      <c r="B5" s="9" t="s">
        <v>119</v>
      </c>
      <c r="C5" s="9" t="s">
        <v>120</v>
      </c>
      <c r="D5" s="9" t="s">
        <v>121</v>
      </c>
      <c r="E5" s="9" t="s">
        <v>122</v>
      </c>
      <c r="F5" s="9" t="s">
        <v>123</v>
      </c>
      <c r="G5" s="9" t="s">
        <v>124</v>
      </c>
      <c r="H5" s="137" t="s">
        <v>125</v>
      </c>
      <c r="I5" s="140" t="s">
        <v>125</v>
      </c>
      <c r="J5" s="140"/>
      <c r="K5" s="140"/>
      <c r="L5" s="140"/>
      <c r="M5" s="140"/>
      <c r="N5" s="140"/>
      <c r="O5" s="140"/>
      <c r="P5" s="140"/>
      <c r="Q5" s="140"/>
      <c r="R5" s="140" t="s">
        <v>35</v>
      </c>
      <c r="S5" s="140" t="s">
        <v>51</v>
      </c>
      <c r="T5" s="140"/>
      <c r="U5" s="140"/>
      <c r="V5" s="140"/>
      <c r="W5" s="140"/>
      <c r="X5" s="141"/>
    </row>
    <row r="6" ht="18" customHeight="1" spans="1:24">
      <c r="A6" s="14"/>
      <c r="B6" s="14"/>
      <c r="C6" s="14"/>
      <c r="D6" s="14"/>
      <c r="E6" s="14"/>
      <c r="F6" s="14"/>
      <c r="G6" s="14"/>
      <c r="H6" s="101" t="s">
        <v>126</v>
      </c>
      <c r="I6" s="137" t="s">
        <v>32</v>
      </c>
      <c r="J6" s="140"/>
      <c r="K6" s="140"/>
      <c r="L6" s="140"/>
      <c r="M6" s="140"/>
      <c r="N6" s="141"/>
      <c r="O6" s="11" t="s">
        <v>127</v>
      </c>
      <c r="P6" s="12"/>
      <c r="Q6" s="13"/>
      <c r="R6" s="9" t="s">
        <v>35</v>
      </c>
      <c r="S6" s="137" t="s">
        <v>51</v>
      </c>
      <c r="T6" s="140" t="s">
        <v>38</v>
      </c>
      <c r="U6" s="140" t="s">
        <v>51</v>
      </c>
      <c r="V6" s="140" t="s">
        <v>40</v>
      </c>
      <c r="W6" s="140" t="s">
        <v>41</v>
      </c>
      <c r="X6" s="141" t="s">
        <v>42</v>
      </c>
    </row>
    <row r="7" ht="18.75" customHeight="1" spans="1:24">
      <c r="A7" s="14"/>
      <c r="B7" s="14"/>
      <c r="C7" s="14"/>
      <c r="D7" s="14"/>
      <c r="E7" s="14"/>
      <c r="F7" s="14"/>
      <c r="G7" s="14"/>
      <c r="H7" s="138"/>
      <c r="I7" s="142" t="s">
        <v>128</v>
      </c>
      <c r="J7" s="143" t="s">
        <v>129</v>
      </c>
      <c r="K7" s="9" t="s">
        <v>130</v>
      </c>
      <c r="L7" s="9" t="s">
        <v>131</v>
      </c>
      <c r="M7" s="9" t="s">
        <v>132</v>
      </c>
      <c r="N7" s="9" t="s">
        <v>133</v>
      </c>
      <c r="O7" s="9" t="s">
        <v>32</v>
      </c>
      <c r="P7" s="9" t="s">
        <v>33</v>
      </c>
      <c r="Q7" s="9" t="s">
        <v>34</v>
      </c>
      <c r="R7" s="14"/>
      <c r="S7" s="9" t="s">
        <v>31</v>
      </c>
      <c r="T7" s="9" t="s">
        <v>38</v>
      </c>
      <c r="U7" s="9" t="s">
        <v>134</v>
      </c>
      <c r="V7" s="9" t="s">
        <v>40</v>
      </c>
      <c r="W7" s="9" t="s">
        <v>41</v>
      </c>
      <c r="X7" s="9" t="s">
        <v>42</v>
      </c>
    </row>
    <row r="8" ht="37.5" customHeight="1" spans="1:24">
      <c r="A8" s="16"/>
      <c r="B8" s="16"/>
      <c r="C8" s="16"/>
      <c r="D8" s="16"/>
      <c r="E8" s="16"/>
      <c r="F8" s="16"/>
      <c r="G8" s="16"/>
      <c r="H8" s="104"/>
      <c r="I8" s="88" t="s">
        <v>31</v>
      </c>
      <c r="J8" s="88" t="s">
        <v>135</v>
      </c>
      <c r="K8" s="16" t="s">
        <v>129</v>
      </c>
      <c r="L8" s="16" t="s">
        <v>131</v>
      </c>
      <c r="M8" s="16" t="s">
        <v>132</v>
      </c>
      <c r="N8" s="16" t="s">
        <v>133</v>
      </c>
      <c r="O8" s="16" t="s">
        <v>131</v>
      </c>
      <c r="P8" s="16" t="s">
        <v>132</v>
      </c>
      <c r="Q8" s="16" t="s">
        <v>133</v>
      </c>
      <c r="R8" s="16" t="s">
        <v>35</v>
      </c>
      <c r="S8" s="16" t="s">
        <v>31</v>
      </c>
      <c r="T8" s="16" t="s">
        <v>38</v>
      </c>
      <c r="U8" s="16" t="s">
        <v>134</v>
      </c>
      <c r="V8" s="16" t="s">
        <v>40</v>
      </c>
      <c r="W8" s="16" t="s">
        <v>41</v>
      </c>
      <c r="X8" s="16" t="s">
        <v>42</v>
      </c>
    </row>
    <row r="9" ht="19.5" customHeight="1" spans="1:24">
      <c r="A9" s="139">
        <v>1</v>
      </c>
      <c r="B9" s="139">
        <v>2</v>
      </c>
      <c r="C9" s="139">
        <v>3</v>
      </c>
      <c r="D9" s="139">
        <v>4</v>
      </c>
      <c r="E9" s="139">
        <v>5</v>
      </c>
      <c r="F9" s="139">
        <v>6</v>
      </c>
      <c r="G9" s="139">
        <v>7</v>
      </c>
      <c r="H9" s="139">
        <v>8</v>
      </c>
      <c r="I9" s="139">
        <v>9</v>
      </c>
      <c r="J9" s="139">
        <v>10</v>
      </c>
      <c r="K9" s="139">
        <v>11</v>
      </c>
      <c r="L9" s="139">
        <v>12</v>
      </c>
      <c r="M9" s="139">
        <v>13</v>
      </c>
      <c r="N9" s="139">
        <v>14</v>
      </c>
      <c r="O9" s="139">
        <v>15</v>
      </c>
      <c r="P9" s="139">
        <v>16</v>
      </c>
      <c r="Q9" s="139">
        <v>17</v>
      </c>
      <c r="R9" s="139">
        <v>18</v>
      </c>
      <c r="S9" s="139">
        <v>19</v>
      </c>
      <c r="T9" s="139">
        <v>20</v>
      </c>
      <c r="U9" s="139">
        <v>21</v>
      </c>
      <c r="V9" s="139">
        <v>22</v>
      </c>
      <c r="W9" s="139">
        <v>23</v>
      </c>
      <c r="X9" s="139">
        <v>24</v>
      </c>
    </row>
    <row r="10" ht="30" customHeight="1" spans="1:24">
      <c r="A10" s="20" t="s">
        <v>44</v>
      </c>
      <c r="B10" s="20" t="s">
        <v>136</v>
      </c>
      <c r="C10" s="20" t="s">
        <v>137</v>
      </c>
      <c r="D10" s="20" t="s">
        <v>63</v>
      </c>
      <c r="E10" s="20" t="s">
        <v>64</v>
      </c>
      <c r="F10" s="20" t="s">
        <v>138</v>
      </c>
      <c r="G10" s="20" t="s">
        <v>139</v>
      </c>
      <c r="H10" s="21">
        <v>36359.52</v>
      </c>
      <c r="I10" s="21">
        <v>36359.52</v>
      </c>
      <c r="J10" s="21"/>
      <c r="K10" s="21"/>
      <c r="L10" s="21"/>
      <c r="M10" s="21">
        <v>36359.52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ht="21" customHeight="1" spans="1:24">
      <c r="A11" s="20" t="s">
        <v>44</v>
      </c>
      <c r="B11" s="20" t="s">
        <v>136</v>
      </c>
      <c r="C11" s="20" t="s">
        <v>137</v>
      </c>
      <c r="D11" s="20" t="s">
        <v>69</v>
      </c>
      <c r="E11" s="20" t="s">
        <v>70</v>
      </c>
      <c r="F11" s="20" t="s">
        <v>140</v>
      </c>
      <c r="G11" s="20" t="s">
        <v>141</v>
      </c>
      <c r="H11" s="21">
        <v>18657.14</v>
      </c>
      <c r="I11" s="21">
        <v>18657.14</v>
      </c>
      <c r="J11" s="21"/>
      <c r="K11" s="21"/>
      <c r="L11" s="21"/>
      <c r="M11" s="21">
        <v>18657.14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</row>
    <row r="12" ht="21" customHeight="1" spans="1:24">
      <c r="A12" s="20" t="s">
        <v>44</v>
      </c>
      <c r="B12" s="20" t="s">
        <v>136</v>
      </c>
      <c r="C12" s="20" t="s">
        <v>137</v>
      </c>
      <c r="D12" s="20" t="s">
        <v>71</v>
      </c>
      <c r="E12" s="20" t="s">
        <v>72</v>
      </c>
      <c r="F12" s="20" t="s">
        <v>142</v>
      </c>
      <c r="G12" s="20" t="s">
        <v>143</v>
      </c>
      <c r="H12" s="21">
        <v>23073.19</v>
      </c>
      <c r="I12" s="21">
        <v>23073.19</v>
      </c>
      <c r="J12" s="21"/>
      <c r="K12" s="21"/>
      <c r="L12" s="21"/>
      <c r="M12" s="21">
        <v>23073.19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ht="28" customHeight="1" spans="1:24">
      <c r="A13" s="20" t="s">
        <v>44</v>
      </c>
      <c r="B13" s="20" t="s">
        <v>136</v>
      </c>
      <c r="C13" s="20" t="s">
        <v>137</v>
      </c>
      <c r="D13" s="20" t="s">
        <v>73</v>
      </c>
      <c r="E13" s="20" t="s">
        <v>74</v>
      </c>
      <c r="F13" s="20" t="s">
        <v>144</v>
      </c>
      <c r="G13" s="20" t="s">
        <v>145</v>
      </c>
      <c r="H13" s="21">
        <v>1638</v>
      </c>
      <c r="I13" s="21">
        <v>1638</v>
      </c>
      <c r="J13" s="21"/>
      <c r="K13" s="21"/>
      <c r="L13" s="21"/>
      <c r="M13" s="21">
        <v>1638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</row>
    <row r="14" ht="28" customHeight="1" spans="1:24">
      <c r="A14" s="20" t="s">
        <v>44</v>
      </c>
      <c r="B14" s="20" t="s">
        <v>136</v>
      </c>
      <c r="C14" s="20" t="s">
        <v>137</v>
      </c>
      <c r="D14" s="20" t="s">
        <v>73</v>
      </c>
      <c r="E14" s="20" t="s">
        <v>74</v>
      </c>
      <c r="F14" s="20" t="s">
        <v>144</v>
      </c>
      <c r="G14" s="20" t="s">
        <v>145</v>
      </c>
      <c r="H14" s="21">
        <v>454.49</v>
      </c>
      <c r="I14" s="21">
        <v>454.49</v>
      </c>
      <c r="J14" s="21"/>
      <c r="K14" s="21"/>
      <c r="L14" s="21"/>
      <c r="M14" s="21">
        <v>454.49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ht="28" customHeight="1" spans="1:24">
      <c r="A15" s="20" t="s">
        <v>44</v>
      </c>
      <c r="B15" s="20" t="s">
        <v>146</v>
      </c>
      <c r="C15" s="20" t="s">
        <v>147</v>
      </c>
      <c r="D15" s="20" t="s">
        <v>79</v>
      </c>
      <c r="E15" s="20" t="s">
        <v>80</v>
      </c>
      <c r="F15" s="20" t="s">
        <v>148</v>
      </c>
      <c r="G15" s="20" t="s">
        <v>149</v>
      </c>
      <c r="H15" s="21">
        <v>87444</v>
      </c>
      <c r="I15" s="21">
        <v>87444</v>
      </c>
      <c r="J15" s="21"/>
      <c r="K15" s="21"/>
      <c r="L15" s="21"/>
      <c r="M15" s="21">
        <v>87444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</row>
    <row r="16" ht="28" customHeight="1" spans="1:24">
      <c r="A16" s="20" t="s">
        <v>44</v>
      </c>
      <c r="B16" s="20" t="s">
        <v>146</v>
      </c>
      <c r="C16" s="20" t="s">
        <v>147</v>
      </c>
      <c r="D16" s="20" t="s">
        <v>79</v>
      </c>
      <c r="E16" s="20" t="s">
        <v>80</v>
      </c>
      <c r="F16" s="20" t="s">
        <v>150</v>
      </c>
      <c r="G16" s="20" t="s">
        <v>151</v>
      </c>
      <c r="H16" s="21">
        <v>10620</v>
      </c>
      <c r="I16" s="21">
        <v>10620</v>
      </c>
      <c r="J16" s="21"/>
      <c r="K16" s="21"/>
      <c r="L16" s="21"/>
      <c r="M16" s="21">
        <v>10620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</row>
    <row r="17" ht="28" customHeight="1" spans="1:24">
      <c r="A17" s="20" t="s">
        <v>44</v>
      </c>
      <c r="B17" s="20" t="s">
        <v>146</v>
      </c>
      <c r="C17" s="20" t="s">
        <v>147</v>
      </c>
      <c r="D17" s="20" t="s">
        <v>79</v>
      </c>
      <c r="E17" s="20" t="s">
        <v>80</v>
      </c>
      <c r="F17" s="20" t="s">
        <v>152</v>
      </c>
      <c r="G17" s="20" t="s">
        <v>153</v>
      </c>
      <c r="H17" s="21">
        <v>80916</v>
      </c>
      <c r="I17" s="21">
        <v>80916</v>
      </c>
      <c r="J17" s="21"/>
      <c r="K17" s="21"/>
      <c r="L17" s="21"/>
      <c r="M17" s="21">
        <v>80916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</row>
    <row r="18" ht="28" customHeight="1" spans="1:24">
      <c r="A18" s="20" t="s">
        <v>44</v>
      </c>
      <c r="B18" s="20" t="s">
        <v>146</v>
      </c>
      <c r="C18" s="20" t="s">
        <v>147</v>
      </c>
      <c r="D18" s="20" t="s">
        <v>79</v>
      </c>
      <c r="E18" s="20" t="s">
        <v>80</v>
      </c>
      <c r="F18" s="20" t="s">
        <v>152</v>
      </c>
      <c r="G18" s="20" t="s">
        <v>153</v>
      </c>
      <c r="H18" s="21">
        <v>7287</v>
      </c>
      <c r="I18" s="21">
        <v>7287</v>
      </c>
      <c r="J18" s="21"/>
      <c r="K18" s="21"/>
      <c r="L18" s="21"/>
      <c r="M18" s="21">
        <v>7287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</row>
    <row r="19" ht="28" customHeight="1" spans="1:24">
      <c r="A19" s="20" t="s">
        <v>44</v>
      </c>
      <c r="B19" s="20" t="s">
        <v>146</v>
      </c>
      <c r="C19" s="20" t="s">
        <v>147</v>
      </c>
      <c r="D19" s="20" t="s">
        <v>79</v>
      </c>
      <c r="E19" s="20" t="s">
        <v>80</v>
      </c>
      <c r="F19" s="20" t="s">
        <v>152</v>
      </c>
      <c r="G19" s="20" t="s">
        <v>153</v>
      </c>
      <c r="H19" s="21">
        <v>27420</v>
      </c>
      <c r="I19" s="21">
        <v>27420</v>
      </c>
      <c r="J19" s="21"/>
      <c r="K19" s="21"/>
      <c r="L19" s="21"/>
      <c r="M19" s="21">
        <v>27420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</row>
    <row r="20" ht="28" customHeight="1" spans="1:24">
      <c r="A20" s="20" t="s">
        <v>44</v>
      </c>
      <c r="B20" s="20" t="s">
        <v>154</v>
      </c>
      <c r="C20" s="20" t="s">
        <v>155</v>
      </c>
      <c r="D20" s="20" t="s">
        <v>79</v>
      </c>
      <c r="E20" s="20" t="s">
        <v>80</v>
      </c>
      <c r="F20" s="20" t="s">
        <v>152</v>
      </c>
      <c r="G20" s="20" t="s">
        <v>153</v>
      </c>
      <c r="H20" s="21">
        <v>34992</v>
      </c>
      <c r="I20" s="21">
        <v>34992</v>
      </c>
      <c r="J20" s="21"/>
      <c r="K20" s="21"/>
      <c r="L20" s="21"/>
      <c r="M20" s="21">
        <v>34992</v>
      </c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</row>
    <row r="21" ht="21" customHeight="1" spans="1:24">
      <c r="A21" s="20" t="s">
        <v>44</v>
      </c>
      <c r="B21" s="20" t="s">
        <v>156</v>
      </c>
      <c r="C21" s="20" t="s">
        <v>86</v>
      </c>
      <c r="D21" s="20" t="s">
        <v>85</v>
      </c>
      <c r="E21" s="20" t="s">
        <v>86</v>
      </c>
      <c r="F21" s="20" t="s">
        <v>157</v>
      </c>
      <c r="G21" s="20" t="s">
        <v>86</v>
      </c>
      <c r="H21" s="21">
        <v>29841.48</v>
      </c>
      <c r="I21" s="21">
        <v>29841.48</v>
      </c>
      <c r="J21" s="21"/>
      <c r="K21" s="21"/>
      <c r="L21" s="21"/>
      <c r="M21" s="21">
        <v>29841.48</v>
      </c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</row>
    <row r="22" ht="28" customHeight="1" spans="1:24">
      <c r="A22" s="20" t="s">
        <v>44</v>
      </c>
      <c r="B22" s="20" t="s">
        <v>158</v>
      </c>
      <c r="C22" s="20" t="s">
        <v>159</v>
      </c>
      <c r="D22" s="20" t="s">
        <v>79</v>
      </c>
      <c r="E22" s="20" t="s">
        <v>80</v>
      </c>
      <c r="F22" s="20" t="s">
        <v>160</v>
      </c>
      <c r="G22" s="20" t="s">
        <v>159</v>
      </c>
      <c r="H22" s="21">
        <v>4827.84</v>
      </c>
      <c r="I22" s="21">
        <v>4827.84</v>
      </c>
      <c r="J22" s="21"/>
      <c r="K22" s="21"/>
      <c r="L22" s="21"/>
      <c r="M22" s="21">
        <v>4827.84</v>
      </c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</row>
    <row r="23" ht="28" customHeight="1" spans="1:24">
      <c r="A23" s="20" t="s">
        <v>44</v>
      </c>
      <c r="B23" s="20" t="s">
        <v>161</v>
      </c>
      <c r="C23" s="20" t="s">
        <v>162</v>
      </c>
      <c r="D23" s="20" t="s">
        <v>79</v>
      </c>
      <c r="E23" s="20" t="s">
        <v>80</v>
      </c>
      <c r="F23" s="20" t="s">
        <v>163</v>
      </c>
      <c r="G23" s="20" t="s">
        <v>162</v>
      </c>
      <c r="H23" s="21">
        <v>48</v>
      </c>
      <c r="I23" s="21">
        <v>48</v>
      </c>
      <c r="J23" s="21"/>
      <c r="K23" s="21"/>
      <c r="L23" s="21"/>
      <c r="M23" s="21">
        <v>48</v>
      </c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</row>
    <row r="24" ht="28" customHeight="1" spans="1:24">
      <c r="A24" s="20" t="s">
        <v>44</v>
      </c>
      <c r="B24" s="20" t="s">
        <v>164</v>
      </c>
      <c r="C24" s="20" t="s">
        <v>165</v>
      </c>
      <c r="D24" s="20" t="s">
        <v>79</v>
      </c>
      <c r="E24" s="20" t="s">
        <v>80</v>
      </c>
      <c r="F24" s="20" t="s">
        <v>166</v>
      </c>
      <c r="G24" s="20" t="s">
        <v>167</v>
      </c>
      <c r="H24" s="21">
        <v>12000</v>
      </c>
      <c r="I24" s="21">
        <v>12000</v>
      </c>
      <c r="J24" s="21"/>
      <c r="K24" s="21"/>
      <c r="L24" s="21"/>
      <c r="M24" s="21">
        <v>12000</v>
      </c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</row>
    <row r="25" ht="28" customHeight="1" spans="1:24">
      <c r="A25" s="20" t="s">
        <v>44</v>
      </c>
      <c r="B25" s="20" t="s">
        <v>164</v>
      </c>
      <c r="C25" s="20" t="s">
        <v>165</v>
      </c>
      <c r="D25" s="20" t="s">
        <v>79</v>
      </c>
      <c r="E25" s="20" t="s">
        <v>80</v>
      </c>
      <c r="F25" s="20" t="s">
        <v>168</v>
      </c>
      <c r="G25" s="20" t="s">
        <v>169</v>
      </c>
      <c r="H25" s="21">
        <v>1000</v>
      </c>
      <c r="I25" s="21">
        <v>1000</v>
      </c>
      <c r="J25" s="21"/>
      <c r="K25" s="21"/>
      <c r="L25" s="21"/>
      <c r="M25" s="21">
        <v>1000</v>
      </c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</row>
    <row r="26" ht="28" customHeight="1" spans="1:24">
      <c r="A26" s="20" t="s">
        <v>44</v>
      </c>
      <c r="B26" s="20" t="s">
        <v>164</v>
      </c>
      <c r="C26" s="20" t="s">
        <v>165</v>
      </c>
      <c r="D26" s="20" t="s">
        <v>79</v>
      </c>
      <c r="E26" s="20" t="s">
        <v>80</v>
      </c>
      <c r="F26" s="20" t="s">
        <v>170</v>
      </c>
      <c r="G26" s="20" t="s">
        <v>171</v>
      </c>
      <c r="H26" s="21">
        <v>500</v>
      </c>
      <c r="I26" s="21">
        <v>500</v>
      </c>
      <c r="J26" s="21"/>
      <c r="K26" s="21"/>
      <c r="L26" s="21"/>
      <c r="M26" s="21">
        <v>500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</row>
    <row r="27" ht="21" customHeight="1" spans="1:24">
      <c r="A27" s="20" t="s">
        <v>44</v>
      </c>
      <c r="B27" s="20" t="s">
        <v>172</v>
      </c>
      <c r="C27" s="20" t="s">
        <v>173</v>
      </c>
      <c r="D27" s="20" t="s">
        <v>61</v>
      </c>
      <c r="E27" s="20" t="s">
        <v>62</v>
      </c>
      <c r="F27" s="20" t="s">
        <v>166</v>
      </c>
      <c r="G27" s="20" t="s">
        <v>167</v>
      </c>
      <c r="H27" s="21">
        <v>2400</v>
      </c>
      <c r="I27" s="21">
        <v>2400</v>
      </c>
      <c r="J27" s="21"/>
      <c r="K27" s="21"/>
      <c r="L27" s="21"/>
      <c r="M27" s="21">
        <v>2400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</row>
    <row r="28" ht="21" customHeight="1" spans="1:24">
      <c r="A28" s="23" t="s">
        <v>87</v>
      </c>
      <c r="B28" s="24"/>
      <c r="C28" s="24"/>
      <c r="D28" s="24"/>
      <c r="E28" s="24"/>
      <c r="F28" s="24"/>
      <c r="G28" s="25"/>
      <c r="H28" s="21">
        <v>379478.66</v>
      </c>
      <c r="I28" s="21">
        <v>379478.66</v>
      </c>
      <c r="J28" s="21"/>
      <c r="K28" s="21"/>
      <c r="L28" s="21"/>
      <c r="M28" s="21">
        <v>379478.66</v>
      </c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</row>
  </sheetData>
  <mergeCells count="30">
    <mergeCell ref="A3:X3"/>
    <mergeCell ref="A4:G4"/>
    <mergeCell ref="H5:X5"/>
    <mergeCell ref="I6:N6"/>
    <mergeCell ref="O6:Q6"/>
    <mergeCell ref="S6:X6"/>
    <mergeCell ref="I7:J7"/>
    <mergeCell ref="A28:G28"/>
    <mergeCell ref="A5:A8"/>
    <mergeCell ref="B5:B8"/>
    <mergeCell ref="C5:C8"/>
    <mergeCell ref="D5:D8"/>
    <mergeCell ref="E5:E8"/>
    <mergeCell ref="F5:F8"/>
    <mergeCell ref="G5:G8"/>
    <mergeCell ref="H6:H8"/>
    <mergeCell ref="K7:K8"/>
    <mergeCell ref="L7:L8"/>
    <mergeCell ref="M7:M8"/>
    <mergeCell ref="N7:N8"/>
    <mergeCell ref="O7:O8"/>
    <mergeCell ref="P7:P8"/>
    <mergeCell ref="Q7:Q8"/>
    <mergeCell ref="R6:R8"/>
    <mergeCell ref="S7:S8"/>
    <mergeCell ref="T7:T8"/>
    <mergeCell ref="U7:U8"/>
    <mergeCell ref="V7:V8"/>
    <mergeCell ref="W7:W8"/>
    <mergeCell ref="X7:X8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3"/>
  <sheetViews>
    <sheetView showZeros="0" workbookViewId="0">
      <pane ySplit="1" topLeftCell="A2" activePane="bottomLeft" state="frozen"/>
      <selection/>
      <selection pane="bottomLeft" activeCell="A13" sqref="A13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3.5" customHeight="1" spans="2:23">
      <c r="B2" s="112"/>
      <c r="E2" s="2"/>
      <c r="F2" s="2"/>
      <c r="G2" s="2"/>
      <c r="H2" s="2"/>
      <c r="I2" s="3"/>
      <c r="J2" s="3"/>
      <c r="K2" s="3"/>
      <c r="L2" s="3"/>
      <c r="M2" s="3"/>
      <c r="N2" s="3"/>
      <c r="O2" s="3"/>
      <c r="P2" s="3"/>
      <c r="Q2" s="3"/>
      <c r="U2" s="112"/>
      <c r="W2" s="31" t="s">
        <v>174</v>
      </c>
    </row>
    <row r="3" ht="41.25" customHeight="1" spans="1:23">
      <c r="A3" s="5" t="str">
        <f>"2025"&amp;"年部门项目支出预算表"</f>
        <v>2025年部门项目支出预算表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19.5" customHeight="1" spans="1:23">
      <c r="A4" s="6" t="str">
        <f>"单位名称："&amp;"景洪市城市照明服务中心"</f>
        <v>单位名称：景洪市城市照明服务中心</v>
      </c>
      <c r="B4" s="6"/>
      <c r="C4" s="6"/>
      <c r="D4" s="6"/>
      <c r="E4" s="6"/>
      <c r="F4" s="6"/>
      <c r="G4" s="6"/>
      <c r="H4" s="6"/>
      <c r="I4" s="120"/>
      <c r="J4" s="120"/>
      <c r="K4" s="120"/>
      <c r="L4" s="120"/>
      <c r="M4" s="120"/>
      <c r="N4" s="120"/>
      <c r="O4" s="120"/>
      <c r="P4" s="120"/>
      <c r="Q4" s="120"/>
      <c r="R4" s="48"/>
      <c r="S4" s="48"/>
      <c r="T4" s="48"/>
      <c r="U4" s="132"/>
      <c r="V4" s="48"/>
      <c r="W4" s="95" t="s">
        <v>109</v>
      </c>
    </row>
    <row r="5" ht="21.75" customHeight="1" spans="1:23">
      <c r="A5" s="113" t="s">
        <v>175</v>
      </c>
      <c r="B5" s="114" t="s">
        <v>119</v>
      </c>
      <c r="C5" s="113" t="s">
        <v>120</v>
      </c>
      <c r="D5" s="113" t="s">
        <v>176</v>
      </c>
      <c r="E5" s="114" t="s">
        <v>121</v>
      </c>
      <c r="F5" s="114" t="s">
        <v>122</v>
      </c>
      <c r="G5" s="114" t="s">
        <v>177</v>
      </c>
      <c r="H5" s="114" t="s">
        <v>178</v>
      </c>
      <c r="I5" s="121" t="s">
        <v>29</v>
      </c>
      <c r="J5" s="122" t="s">
        <v>179</v>
      </c>
      <c r="K5" s="123"/>
      <c r="L5" s="123"/>
      <c r="M5" s="124"/>
      <c r="N5" s="122" t="s">
        <v>127</v>
      </c>
      <c r="O5" s="123"/>
      <c r="P5" s="124"/>
      <c r="Q5" s="114" t="s">
        <v>35</v>
      </c>
      <c r="R5" s="122" t="s">
        <v>51</v>
      </c>
      <c r="S5" s="123"/>
      <c r="T5" s="123"/>
      <c r="U5" s="123"/>
      <c r="V5" s="123"/>
      <c r="W5" s="124"/>
    </row>
    <row r="6" ht="21.75" customHeight="1" spans="1:23">
      <c r="A6" s="115"/>
      <c r="B6" s="116"/>
      <c r="C6" s="115"/>
      <c r="D6" s="115"/>
      <c r="E6" s="116"/>
      <c r="F6" s="116"/>
      <c r="G6" s="116"/>
      <c r="H6" s="116"/>
      <c r="I6" s="125"/>
      <c r="J6" s="126" t="s">
        <v>32</v>
      </c>
      <c r="K6" s="127"/>
      <c r="L6" s="114" t="s">
        <v>33</v>
      </c>
      <c r="M6" s="114" t="s">
        <v>34</v>
      </c>
      <c r="N6" s="114" t="s">
        <v>32</v>
      </c>
      <c r="O6" s="114" t="s">
        <v>33</v>
      </c>
      <c r="P6" s="114" t="s">
        <v>34</v>
      </c>
      <c r="Q6" s="116"/>
      <c r="R6" s="114" t="s">
        <v>31</v>
      </c>
      <c r="S6" s="113" t="s">
        <v>38</v>
      </c>
      <c r="T6" s="113" t="s">
        <v>134</v>
      </c>
      <c r="U6" s="113" t="s">
        <v>40</v>
      </c>
      <c r="V6" s="113" t="s">
        <v>41</v>
      </c>
      <c r="W6" s="113" t="s">
        <v>42</v>
      </c>
    </row>
    <row r="7" ht="21" customHeight="1" spans="1:23">
      <c r="A7" s="115"/>
      <c r="B7" s="116"/>
      <c r="C7" s="115"/>
      <c r="D7" s="115"/>
      <c r="E7" s="116"/>
      <c r="F7" s="116"/>
      <c r="G7" s="116"/>
      <c r="H7" s="116"/>
      <c r="I7" s="125"/>
      <c r="J7" s="128" t="s">
        <v>31</v>
      </c>
      <c r="K7" s="129"/>
      <c r="L7" s="116"/>
      <c r="M7" s="116"/>
      <c r="N7" s="116"/>
      <c r="O7" s="116"/>
      <c r="P7" s="116"/>
      <c r="Q7" s="116"/>
      <c r="R7" s="116"/>
      <c r="S7" s="115"/>
      <c r="T7" s="115"/>
      <c r="U7" s="115"/>
      <c r="V7" s="115"/>
      <c r="W7" s="115"/>
    </row>
    <row r="8" ht="39.75" customHeight="1" spans="1:23">
      <c r="A8" s="117"/>
      <c r="B8" s="118"/>
      <c r="C8" s="117"/>
      <c r="D8" s="117"/>
      <c r="E8" s="118"/>
      <c r="F8" s="118"/>
      <c r="G8" s="118"/>
      <c r="H8" s="118"/>
      <c r="I8" s="130"/>
      <c r="J8" s="131" t="s">
        <v>31</v>
      </c>
      <c r="K8" s="131" t="s">
        <v>180</v>
      </c>
      <c r="L8" s="118"/>
      <c r="M8" s="118"/>
      <c r="N8" s="118"/>
      <c r="O8" s="118"/>
      <c r="P8" s="118"/>
      <c r="Q8" s="118"/>
      <c r="R8" s="118"/>
      <c r="S8" s="117"/>
      <c r="T8" s="117"/>
      <c r="U8" s="117"/>
      <c r="V8" s="117"/>
      <c r="W8" s="117"/>
    </row>
    <row r="9" ht="19.5" customHeight="1" spans="1:23">
      <c r="A9" s="119">
        <v>1</v>
      </c>
      <c r="B9" s="119">
        <v>2</v>
      </c>
      <c r="C9" s="119">
        <v>3</v>
      </c>
      <c r="D9" s="119">
        <v>4</v>
      </c>
      <c r="E9" s="119">
        <v>5</v>
      </c>
      <c r="F9" s="119">
        <v>6</v>
      </c>
      <c r="G9" s="119">
        <v>7</v>
      </c>
      <c r="H9" s="119">
        <v>8</v>
      </c>
      <c r="I9" s="119">
        <v>9</v>
      </c>
      <c r="J9" s="119">
        <v>10</v>
      </c>
      <c r="K9" s="119">
        <v>11</v>
      </c>
      <c r="L9" s="119">
        <v>12</v>
      </c>
      <c r="M9" s="119">
        <v>13</v>
      </c>
      <c r="N9" s="119">
        <v>14</v>
      </c>
      <c r="O9" s="119">
        <v>15</v>
      </c>
      <c r="P9" s="119">
        <v>16</v>
      </c>
      <c r="Q9" s="119">
        <v>17</v>
      </c>
      <c r="R9" s="119">
        <v>18</v>
      </c>
      <c r="S9" s="119">
        <v>19</v>
      </c>
      <c r="T9" s="119">
        <v>20</v>
      </c>
      <c r="U9" s="119">
        <v>21</v>
      </c>
      <c r="V9" s="119">
        <v>22</v>
      </c>
      <c r="W9" s="119">
        <v>23</v>
      </c>
    </row>
    <row r="10" ht="21.75" customHeight="1" spans="1:23">
      <c r="A10" s="20"/>
      <c r="B10" s="20"/>
      <c r="C10" s="20"/>
      <c r="D10" s="20"/>
      <c r="E10" s="20"/>
      <c r="F10" s="20"/>
      <c r="G10" s="20"/>
      <c r="H10" s="20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</row>
    <row r="11" ht="21.75" customHeight="1" spans="1:23">
      <c r="A11" s="20"/>
      <c r="B11" s="20"/>
      <c r="C11" s="20"/>
      <c r="D11" s="20"/>
      <c r="E11" s="20"/>
      <c r="F11" s="20"/>
      <c r="G11" s="20"/>
      <c r="H11" s="20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</row>
    <row r="12" ht="18.75" customHeight="1" spans="1:23">
      <c r="A12" s="23" t="s">
        <v>87</v>
      </c>
      <c r="B12" s="24"/>
      <c r="C12" s="24"/>
      <c r="D12" s="24"/>
      <c r="E12" s="24"/>
      <c r="F12" s="24"/>
      <c r="G12" s="24"/>
      <c r="H12" s="25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</row>
    <row r="13" customHeight="1" spans="1:1">
      <c r="A13" t="s">
        <v>116</v>
      </c>
    </row>
  </sheetData>
  <mergeCells count="28">
    <mergeCell ref="A3:W3"/>
    <mergeCell ref="A4:H4"/>
    <mergeCell ref="J5:M5"/>
    <mergeCell ref="N5:P5"/>
    <mergeCell ref="R5:W5"/>
    <mergeCell ref="A12:H12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L6:L8"/>
    <mergeCell ref="M6:M8"/>
    <mergeCell ref="N6:N8"/>
    <mergeCell ref="O6:O8"/>
    <mergeCell ref="P6:P8"/>
    <mergeCell ref="Q5:Q8"/>
    <mergeCell ref="R6:R8"/>
    <mergeCell ref="S6:S8"/>
    <mergeCell ref="T6:T8"/>
    <mergeCell ref="U6:U8"/>
    <mergeCell ref="V6:V8"/>
    <mergeCell ref="W6:W8"/>
    <mergeCell ref="J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showZeros="0" workbookViewId="0">
      <pane ySplit="1" topLeftCell="A2" activePane="bottomLeft" state="frozen"/>
      <selection/>
      <selection pane="bottomLeft" activeCell="A9" sqref="A9"/>
    </sheetView>
  </sheetViews>
  <sheetFormatPr defaultColWidth="10.6555555555556" defaultRowHeight="12" customHeight="1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111" t="s">
        <v>181</v>
      </c>
    </row>
    <row r="3" ht="33" customHeight="1" spans="1:10">
      <c r="A3" s="5" t="str">
        <f>"2025"&amp;"年部门项目支出绩效目标表"</f>
        <v>2025年部门项目支出绩效目标表</v>
      </c>
      <c r="B3" s="5"/>
      <c r="C3" s="5"/>
      <c r="D3" s="5"/>
      <c r="E3" s="5"/>
      <c r="F3" s="5"/>
      <c r="G3" s="5"/>
      <c r="H3" s="5"/>
      <c r="I3" s="5"/>
      <c r="J3" s="5"/>
    </row>
    <row r="4" ht="17.25" customHeight="1" spans="1:10">
      <c r="A4" s="6" t="str">
        <f>"单位名称："&amp;"景洪市城市照明服务中心"</f>
        <v>单位名称：景洪市城市照明服务中心</v>
      </c>
      <c r="B4" s="110"/>
      <c r="C4" s="34"/>
      <c r="D4" s="34"/>
      <c r="E4" s="34"/>
      <c r="F4" s="34"/>
      <c r="G4" s="34"/>
      <c r="H4" s="34"/>
      <c r="I4" s="34"/>
      <c r="J4" s="34"/>
    </row>
    <row r="5" ht="44.25" customHeight="1" spans="1:10">
      <c r="A5" s="39" t="s">
        <v>182</v>
      </c>
      <c r="B5" s="39" t="s">
        <v>183</v>
      </c>
      <c r="C5" s="39" t="s">
        <v>184</v>
      </c>
      <c r="D5" s="39" t="s">
        <v>185</v>
      </c>
      <c r="E5" s="39" t="s">
        <v>186</v>
      </c>
      <c r="F5" s="19" t="s">
        <v>187</v>
      </c>
      <c r="G5" s="39" t="s">
        <v>188</v>
      </c>
      <c r="H5" s="19" t="s">
        <v>189</v>
      </c>
      <c r="I5" s="19" t="s">
        <v>190</v>
      </c>
      <c r="J5" s="39" t="s">
        <v>191</v>
      </c>
    </row>
    <row r="6" ht="19.5" customHeight="1" spans="1:10">
      <c r="A6" s="39">
        <v>1</v>
      </c>
      <c r="B6" s="39">
        <v>2</v>
      </c>
      <c r="C6" s="39">
        <v>3</v>
      </c>
      <c r="D6" s="39">
        <v>4</v>
      </c>
      <c r="E6" s="39">
        <v>5</v>
      </c>
      <c r="F6" s="19">
        <v>6</v>
      </c>
      <c r="G6" s="39">
        <v>7</v>
      </c>
      <c r="H6" s="19">
        <v>8</v>
      </c>
      <c r="I6" s="19">
        <v>9</v>
      </c>
      <c r="J6" s="39">
        <v>10</v>
      </c>
    </row>
    <row r="7" ht="40.5" customHeight="1" spans="1:10">
      <c r="A7" s="20"/>
      <c r="B7" s="20"/>
      <c r="C7" s="20"/>
      <c r="D7" s="20"/>
      <c r="E7" s="20"/>
      <c r="F7" s="20"/>
      <c r="G7" s="20"/>
      <c r="H7" s="20"/>
      <c r="I7" s="20"/>
      <c r="J7" s="20"/>
    </row>
    <row r="8" ht="40.5" customHeight="1" spans="1:10">
      <c r="A8" s="20"/>
      <c r="B8" s="20"/>
      <c r="C8" s="20"/>
      <c r="D8" s="20"/>
      <c r="E8" s="20"/>
      <c r="F8" s="22"/>
      <c r="G8" s="20"/>
      <c r="H8" s="22"/>
      <c r="I8" s="22"/>
      <c r="J8" s="20"/>
    </row>
    <row r="9" customHeight="1" spans="1:1">
      <c r="A9" t="s">
        <v>116</v>
      </c>
    </row>
  </sheetData>
  <mergeCells count="2">
    <mergeCell ref="A3:J3"/>
    <mergeCell ref="A4:H4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1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customHeight="1" spans="1:6">
      <c r="A1" s="1"/>
      <c r="B1" s="1"/>
      <c r="C1" s="1"/>
      <c r="D1" s="1"/>
      <c r="E1" s="1"/>
      <c r="F1" s="1"/>
    </row>
    <row r="2" ht="15.75" customHeight="1" spans="1:6">
      <c r="A2" s="96">
        <v>1</v>
      </c>
      <c r="B2" s="97">
        <v>0</v>
      </c>
      <c r="C2" s="96">
        <v>1</v>
      </c>
      <c r="D2" s="98"/>
      <c r="E2" s="98"/>
      <c r="F2" s="99" t="s">
        <v>192</v>
      </c>
    </row>
    <row r="3" ht="36.75" customHeight="1" spans="1:6">
      <c r="A3" s="100" t="str">
        <f>"2025"&amp;"年部门政府性基金预算支出预算表"</f>
        <v>2025年部门政府性基金预算支出预算表</v>
      </c>
      <c r="B3" s="100" t="s">
        <v>193</v>
      </c>
      <c r="C3" s="100"/>
      <c r="D3" s="100"/>
      <c r="E3" s="100"/>
      <c r="F3" s="100"/>
    </row>
    <row r="4" ht="13.5" customHeight="1" spans="1:6">
      <c r="A4" s="6" t="str">
        <f t="shared" ref="A4:B4" si="0">"单位名称："&amp;"景洪市城市照明服务中心"</f>
        <v>单位名称：景洪市城市照明服务中心</v>
      </c>
      <c r="B4" s="6" t="str">
        <f t="shared" si="0"/>
        <v>单位名称：景洪市城市照明服务中心</v>
      </c>
      <c r="C4" s="6"/>
      <c r="D4" s="95"/>
      <c r="E4" s="95"/>
      <c r="F4" s="95" t="s">
        <v>1</v>
      </c>
    </row>
    <row r="5" ht="19.5" customHeight="1" spans="1:6">
      <c r="A5" s="101" t="s">
        <v>118</v>
      </c>
      <c r="B5" s="102" t="s">
        <v>46</v>
      </c>
      <c r="C5" s="103" t="s">
        <v>47</v>
      </c>
      <c r="D5" s="12" t="s">
        <v>194</v>
      </c>
      <c r="E5" s="12"/>
      <c r="F5" s="13"/>
    </row>
    <row r="6" ht="18.75" customHeight="1" spans="1:6">
      <c r="A6" s="104"/>
      <c r="B6" s="105"/>
      <c r="C6" s="90"/>
      <c r="D6" s="89" t="s">
        <v>29</v>
      </c>
      <c r="E6" s="89" t="s">
        <v>48</v>
      </c>
      <c r="F6" s="89" t="s">
        <v>49</v>
      </c>
    </row>
    <row r="7" ht="18.75" customHeight="1" spans="1:6">
      <c r="A7" s="104">
        <v>1</v>
      </c>
      <c r="B7" s="106" t="s">
        <v>103</v>
      </c>
      <c r="C7" s="90">
        <v>3</v>
      </c>
      <c r="D7" s="89">
        <v>4</v>
      </c>
      <c r="E7" s="89">
        <v>5</v>
      </c>
      <c r="F7" s="89">
        <v>6</v>
      </c>
    </row>
    <row r="8" ht="21" customHeight="1" spans="1:6">
      <c r="A8" s="20"/>
      <c r="B8" s="20"/>
      <c r="C8" s="20"/>
      <c r="D8" s="21"/>
      <c r="E8" s="21"/>
      <c r="F8" s="21"/>
    </row>
    <row r="9" ht="21" customHeight="1" spans="1:6">
      <c r="A9" s="20"/>
      <c r="B9" s="20"/>
      <c r="C9" s="20"/>
      <c r="D9" s="21"/>
      <c r="E9" s="21"/>
      <c r="F9" s="21"/>
    </row>
    <row r="10" ht="18.75" customHeight="1" spans="1:6">
      <c r="A10" s="107" t="s">
        <v>87</v>
      </c>
      <c r="B10" s="108" t="s">
        <v>87</v>
      </c>
      <c r="C10" s="109" t="s">
        <v>87</v>
      </c>
      <c r="D10" s="21"/>
      <c r="E10" s="21"/>
      <c r="F10" s="21"/>
    </row>
    <row r="11" customHeight="1" spans="1:1">
      <c r="A11" t="s">
        <v>116</v>
      </c>
    </row>
  </sheetData>
  <mergeCells count="7">
    <mergeCell ref="A3:F3"/>
    <mergeCell ref="A4:C4"/>
    <mergeCell ref="D5:F5"/>
    <mergeCell ref="A10:C10"/>
    <mergeCell ref="A5:A6"/>
    <mergeCell ref="B5:B6"/>
    <mergeCell ref="C5:C6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2"/>
  <sheetViews>
    <sheetView showZeros="0" workbookViewId="0">
      <pane ySplit="1" topLeftCell="A2" activePane="bottomLeft" state="frozen"/>
      <selection/>
      <selection pane="bottomLeft" activeCell="A12" sqref="A12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5.75" customHeight="1" spans="1:17">
      <c r="A2" s="3"/>
      <c r="B2" s="3"/>
      <c r="C2" s="3"/>
      <c r="D2" s="3"/>
      <c r="E2" s="3"/>
      <c r="F2" s="3"/>
      <c r="G2" s="3"/>
      <c r="H2" s="3"/>
      <c r="I2" s="3"/>
      <c r="J2" s="3"/>
      <c r="O2" s="82"/>
      <c r="P2" s="82"/>
      <c r="Q2" s="31" t="s">
        <v>195</v>
      </c>
    </row>
    <row r="3" ht="35.25" customHeight="1" spans="1:17">
      <c r="A3" s="32" t="str">
        <f>"2025"&amp;"年部门政府采购预算表"</f>
        <v>2025年部门政府采购预算表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ht="18.75" customHeight="1" spans="1:17">
      <c r="A4" s="33" t="str">
        <f>"单位名称："&amp;"景洪市城市照明服务中心"</f>
        <v>单位名称：景洪市城市照明服务中心</v>
      </c>
      <c r="B4" s="33"/>
      <c r="C4" s="33"/>
      <c r="D4" s="33"/>
      <c r="E4" s="33"/>
      <c r="F4" s="33"/>
      <c r="G4" s="7"/>
      <c r="H4" s="7"/>
      <c r="I4" s="7"/>
      <c r="J4" s="7"/>
      <c r="K4" s="34"/>
      <c r="L4" s="34"/>
      <c r="M4" s="34"/>
      <c r="N4" s="34"/>
      <c r="O4" s="8"/>
      <c r="P4" s="8"/>
      <c r="Q4" s="95" t="s">
        <v>109</v>
      </c>
    </row>
    <row r="5" ht="15.75" customHeight="1" spans="1:17">
      <c r="A5" s="10" t="s">
        <v>196</v>
      </c>
      <c r="B5" s="73" t="s">
        <v>197</v>
      </c>
      <c r="C5" s="73" t="s">
        <v>198</v>
      </c>
      <c r="D5" s="73" t="s">
        <v>199</v>
      </c>
      <c r="E5" s="73" t="s">
        <v>200</v>
      </c>
      <c r="F5" s="73" t="s">
        <v>201</v>
      </c>
      <c r="G5" s="37" t="s">
        <v>125</v>
      </c>
      <c r="H5" s="37"/>
      <c r="I5" s="37"/>
      <c r="J5" s="37"/>
      <c r="K5" s="37"/>
      <c r="L5" s="37"/>
      <c r="M5" s="37"/>
      <c r="N5" s="37"/>
      <c r="O5" s="37"/>
      <c r="P5" s="37"/>
      <c r="Q5" s="38"/>
    </row>
    <row r="6" ht="17.25" customHeight="1" spans="1:17">
      <c r="A6" s="15"/>
      <c r="B6" s="75"/>
      <c r="C6" s="75"/>
      <c r="D6" s="75"/>
      <c r="E6" s="75"/>
      <c r="F6" s="75"/>
      <c r="G6" s="75" t="s">
        <v>29</v>
      </c>
      <c r="H6" s="75" t="s">
        <v>32</v>
      </c>
      <c r="I6" s="75" t="s">
        <v>202</v>
      </c>
      <c r="J6" s="75" t="s">
        <v>203</v>
      </c>
      <c r="K6" s="76" t="s">
        <v>204</v>
      </c>
      <c r="L6" s="87" t="s">
        <v>51</v>
      </c>
      <c r="M6" s="87"/>
      <c r="N6" s="87"/>
      <c r="O6" s="87"/>
      <c r="P6" s="87"/>
      <c r="Q6" s="77"/>
    </row>
    <row r="7" ht="54" customHeight="1" spans="1:17">
      <c r="A7" s="17"/>
      <c r="B7" s="77"/>
      <c r="C7" s="77"/>
      <c r="D7" s="77"/>
      <c r="E7" s="77"/>
      <c r="F7" s="77"/>
      <c r="G7" s="77"/>
      <c r="H7" s="77" t="s">
        <v>31</v>
      </c>
      <c r="I7" s="77"/>
      <c r="J7" s="77"/>
      <c r="K7" s="78"/>
      <c r="L7" s="77" t="s">
        <v>31</v>
      </c>
      <c r="M7" s="77" t="s">
        <v>38</v>
      </c>
      <c r="N7" s="77" t="s">
        <v>134</v>
      </c>
      <c r="O7" s="88" t="s">
        <v>40</v>
      </c>
      <c r="P7" s="78" t="s">
        <v>41</v>
      </c>
      <c r="Q7" s="77" t="s">
        <v>42</v>
      </c>
    </row>
    <row r="8" ht="19.5" customHeight="1" spans="1:17">
      <c r="A8" s="28">
        <v>1</v>
      </c>
      <c r="B8" s="89">
        <v>2</v>
      </c>
      <c r="C8" s="89">
        <v>3</v>
      </c>
      <c r="D8" s="89">
        <v>4</v>
      </c>
      <c r="E8" s="89">
        <v>5</v>
      </c>
      <c r="F8" s="89">
        <v>6</v>
      </c>
      <c r="G8" s="90">
        <v>7</v>
      </c>
      <c r="H8" s="90">
        <v>8</v>
      </c>
      <c r="I8" s="90">
        <v>9</v>
      </c>
      <c r="J8" s="90">
        <v>10</v>
      </c>
      <c r="K8" s="90">
        <v>11</v>
      </c>
      <c r="L8" s="90">
        <v>12</v>
      </c>
      <c r="M8" s="90">
        <v>13</v>
      </c>
      <c r="N8" s="90">
        <v>14</v>
      </c>
      <c r="O8" s="90">
        <v>15</v>
      </c>
      <c r="P8" s="90">
        <v>16</v>
      </c>
      <c r="Q8" s="90">
        <v>17</v>
      </c>
    </row>
    <row r="9" ht="21" customHeight="1" spans="1:17">
      <c r="A9" s="20"/>
      <c r="B9" s="91"/>
      <c r="C9" s="91"/>
      <c r="D9" s="91"/>
      <c r="E9" s="92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</row>
    <row r="10" ht="21" customHeight="1" spans="1:17">
      <c r="A10" s="20"/>
      <c r="B10" s="20"/>
      <c r="C10" s="20"/>
      <c r="D10" s="22"/>
      <c r="E10" s="93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  <row r="11" ht="21" customHeight="1" spans="1:17">
      <c r="A11" s="80" t="s">
        <v>87</v>
      </c>
      <c r="B11" s="81"/>
      <c r="C11" s="81"/>
      <c r="D11" s="81"/>
      <c r="E11" s="94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</row>
    <row r="12" customHeight="1" spans="1:1">
      <c r="A12" t="s">
        <v>116</v>
      </c>
    </row>
  </sheetData>
  <mergeCells count="16">
    <mergeCell ref="A3:Q3"/>
    <mergeCell ref="A4:F4"/>
    <mergeCell ref="G5:Q5"/>
    <mergeCell ref="L6:Q6"/>
    <mergeCell ref="A11:E11"/>
    <mergeCell ref="A5:A7"/>
    <mergeCell ref="B5:B7"/>
    <mergeCell ref="C5:C7"/>
    <mergeCell ref="D5:D7"/>
    <mergeCell ref="E5:E7"/>
    <mergeCell ref="F5:F7"/>
    <mergeCell ref="G6:G7"/>
    <mergeCell ref="H6:H7"/>
    <mergeCell ref="I6:I7"/>
    <mergeCell ref="J6:J7"/>
    <mergeCell ref="K6:K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2"/>
  <sheetViews>
    <sheetView showZeros="0" workbookViewId="0">
      <pane ySplit="1" topLeftCell="A2" activePane="bottomLeft" state="frozen"/>
      <selection/>
      <selection pane="bottomLeft" activeCell="A12" sqref="A12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3.5" customHeight="1" spans="1:14">
      <c r="A2" s="67"/>
      <c r="B2" s="67"/>
      <c r="C2" s="68"/>
      <c r="D2" s="67"/>
      <c r="E2" s="67"/>
      <c r="F2" s="67"/>
      <c r="G2" s="67"/>
      <c r="H2" s="69"/>
      <c r="I2" s="67"/>
      <c r="J2" s="67"/>
      <c r="K2" s="67"/>
      <c r="L2" s="82"/>
      <c r="M2" s="83"/>
      <c r="N2" s="84" t="s">
        <v>205</v>
      </c>
    </row>
    <row r="3" ht="34.5" customHeight="1" spans="1:14">
      <c r="A3" s="32" t="str">
        <f>"2025"&amp;"年部门政府购买服务预算表"</f>
        <v>2025年部门政府购买服务预算表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ht="18.75" customHeight="1" spans="1:14">
      <c r="A4" s="70" t="str">
        <f>"单位名称："&amp;"景洪市城市照明服务中心"</f>
        <v>单位名称：景洪市城市照明服务中心</v>
      </c>
      <c r="B4" s="70"/>
      <c r="C4" s="70"/>
      <c r="D4" s="71"/>
      <c r="E4" s="71"/>
      <c r="F4" s="71"/>
      <c r="G4" s="71"/>
      <c r="H4" s="72"/>
      <c r="I4" s="71"/>
      <c r="J4" s="71"/>
      <c r="K4" s="71"/>
      <c r="L4" s="8"/>
      <c r="M4" s="85"/>
      <c r="N4" s="86" t="s">
        <v>109</v>
      </c>
    </row>
    <row r="5" ht="18.75" customHeight="1" spans="1:14">
      <c r="A5" s="10" t="s">
        <v>196</v>
      </c>
      <c r="B5" s="73" t="s">
        <v>206</v>
      </c>
      <c r="C5" s="74" t="s">
        <v>207</v>
      </c>
      <c r="D5" s="37" t="s">
        <v>125</v>
      </c>
      <c r="E5" s="37"/>
      <c r="F5" s="37"/>
      <c r="G5" s="37"/>
      <c r="H5" s="37"/>
      <c r="I5" s="37"/>
      <c r="J5" s="37"/>
      <c r="K5" s="37"/>
      <c r="L5" s="37"/>
      <c r="M5" s="37"/>
      <c r="N5" s="38"/>
    </row>
    <row r="6" ht="17.25" customHeight="1" spans="1:14">
      <c r="A6" s="15"/>
      <c r="B6" s="75"/>
      <c r="C6" s="76"/>
      <c r="D6" s="75" t="s">
        <v>29</v>
      </c>
      <c r="E6" s="75" t="s">
        <v>32</v>
      </c>
      <c r="F6" s="75" t="s">
        <v>202</v>
      </c>
      <c r="G6" s="75" t="s">
        <v>203</v>
      </c>
      <c r="H6" s="76" t="s">
        <v>204</v>
      </c>
      <c r="I6" s="87" t="s">
        <v>51</v>
      </c>
      <c r="J6" s="87"/>
      <c r="K6" s="87"/>
      <c r="L6" s="87"/>
      <c r="M6" s="87"/>
      <c r="N6" s="77"/>
    </row>
    <row r="7" ht="54" customHeight="1" spans="1:14">
      <c r="A7" s="17"/>
      <c r="B7" s="77"/>
      <c r="C7" s="78"/>
      <c r="D7" s="77"/>
      <c r="E7" s="77"/>
      <c r="F7" s="77"/>
      <c r="G7" s="77"/>
      <c r="H7" s="78"/>
      <c r="I7" s="77" t="s">
        <v>31</v>
      </c>
      <c r="J7" s="77" t="s">
        <v>38</v>
      </c>
      <c r="K7" s="77" t="s">
        <v>134</v>
      </c>
      <c r="L7" s="88" t="s">
        <v>40</v>
      </c>
      <c r="M7" s="78" t="s">
        <v>41</v>
      </c>
      <c r="N7" s="77" t="s">
        <v>42</v>
      </c>
    </row>
    <row r="8" ht="19.5" customHeight="1" spans="1:14">
      <c r="A8" s="79">
        <v>1</v>
      </c>
      <c r="B8" s="79">
        <v>2</v>
      </c>
      <c r="C8" s="79">
        <v>3</v>
      </c>
      <c r="D8" s="79">
        <v>4</v>
      </c>
      <c r="E8" s="79">
        <v>5</v>
      </c>
      <c r="F8" s="79">
        <v>6</v>
      </c>
      <c r="G8" s="79">
        <v>7</v>
      </c>
      <c r="H8" s="79">
        <v>8</v>
      </c>
      <c r="I8" s="79">
        <v>9</v>
      </c>
      <c r="J8" s="79">
        <v>10</v>
      </c>
      <c r="K8" s="79">
        <v>11</v>
      </c>
      <c r="L8" s="79">
        <v>12</v>
      </c>
      <c r="M8" s="79">
        <v>13</v>
      </c>
      <c r="N8" s="79">
        <v>14</v>
      </c>
    </row>
    <row r="9" ht="21" customHeight="1" spans="1:14">
      <c r="A9" s="20"/>
      <c r="B9" s="20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ht="21" customHeight="1" spans="1:14">
      <c r="A10" s="20"/>
      <c r="B10" s="20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ht="21" customHeight="1" spans="1:14">
      <c r="A11" s="80" t="s">
        <v>87</v>
      </c>
      <c r="B11" s="81"/>
      <c r="C11" s="8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  <row r="12" customHeight="1" spans="1:1">
      <c r="A12" t="s">
        <v>116</v>
      </c>
    </row>
  </sheetData>
  <mergeCells count="13">
    <mergeCell ref="A3:N3"/>
    <mergeCell ref="A4:C4"/>
    <mergeCell ref="D5:N5"/>
    <mergeCell ref="I6:N6"/>
    <mergeCell ref="A11:C11"/>
    <mergeCell ref="A5:A7"/>
    <mergeCell ref="B5:B7"/>
    <mergeCell ref="C5:C7"/>
    <mergeCell ref="D6:D7"/>
    <mergeCell ref="E6:E7"/>
    <mergeCell ref="F6:F7"/>
    <mergeCell ref="G6:G7"/>
    <mergeCell ref="H6:H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workbookViewId="0">
      <pane ySplit="1" topLeftCell="A2" activePane="bottomLeft" state="frozen"/>
      <selection/>
      <selection pane="bottomLeft" activeCell="A10" sqref="A10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3.5" customHeight="1" spans="1:7">
      <c r="A2" s="59"/>
      <c r="B2" s="59"/>
      <c r="C2" s="59"/>
      <c r="D2" s="59"/>
      <c r="E2" s="59"/>
      <c r="F2" s="60"/>
      <c r="G2" s="60" t="s">
        <v>208</v>
      </c>
    </row>
    <row r="3" ht="27.75" customHeight="1" spans="1:7">
      <c r="A3" s="61" t="s">
        <v>209</v>
      </c>
      <c r="B3" s="44"/>
      <c r="C3" s="44"/>
      <c r="D3" s="44"/>
      <c r="E3" s="44"/>
      <c r="F3" s="44"/>
      <c r="G3" s="44"/>
    </row>
    <row r="4" ht="18" customHeight="1" spans="1:7">
      <c r="A4" s="62" t="str">
        <f>"单位名称："&amp;"景洪市城市照明服务中心"</f>
        <v>单位名称：景洪市城市照明服务中心</v>
      </c>
      <c r="B4" s="63"/>
      <c r="C4" s="63"/>
      <c r="D4" s="63"/>
      <c r="E4" s="63"/>
      <c r="F4" s="64"/>
      <c r="G4" s="64" t="s">
        <v>109</v>
      </c>
    </row>
    <row r="5" ht="19.5" customHeight="1" spans="1:7">
      <c r="A5" s="65" t="s">
        <v>210</v>
      </c>
      <c r="B5" s="51" t="s">
        <v>121</v>
      </c>
      <c r="C5" s="51" t="s">
        <v>122</v>
      </c>
      <c r="D5" s="51" t="s">
        <v>125</v>
      </c>
      <c r="E5" s="51"/>
      <c r="F5" s="51"/>
      <c r="G5" s="51" t="s">
        <v>211</v>
      </c>
    </row>
    <row r="6" ht="40.5" customHeight="1" spans="1:7">
      <c r="A6" s="66"/>
      <c r="B6" s="51"/>
      <c r="C6" s="51"/>
      <c r="D6" s="51" t="s">
        <v>29</v>
      </c>
      <c r="E6" s="49" t="s">
        <v>32</v>
      </c>
      <c r="F6" s="49" t="s">
        <v>212</v>
      </c>
      <c r="G6" s="49"/>
    </row>
    <row r="7" ht="19.5" customHeight="1" spans="1:7">
      <c r="A7" s="51">
        <v>1</v>
      </c>
      <c r="B7" s="51">
        <v>2</v>
      </c>
      <c r="C7" s="51">
        <v>3</v>
      </c>
      <c r="D7" s="51">
        <v>4</v>
      </c>
      <c r="E7" s="51">
        <v>5</v>
      </c>
      <c r="F7" s="51">
        <v>6</v>
      </c>
      <c r="G7" s="51">
        <v>7</v>
      </c>
    </row>
    <row r="8" ht="19.5" customHeight="1" spans="1:7">
      <c r="A8" s="52"/>
      <c r="B8" s="21"/>
      <c r="C8" s="21"/>
      <c r="D8" s="21"/>
      <c r="E8" s="21"/>
      <c r="F8" s="21"/>
      <c r="G8" s="21"/>
    </row>
    <row r="9" ht="19.5" customHeight="1" spans="1:7">
      <c r="A9" s="52"/>
      <c r="B9" s="20"/>
      <c r="C9" s="20"/>
      <c r="D9" s="21"/>
      <c r="E9" s="21"/>
      <c r="F9" s="21"/>
      <c r="G9" s="21"/>
    </row>
    <row r="10" customHeight="1" spans="1:1">
      <c r="A10" t="s">
        <v>116</v>
      </c>
    </row>
  </sheetData>
  <mergeCells count="7">
    <mergeCell ref="A3:F3"/>
    <mergeCell ref="A4:E4"/>
    <mergeCell ref="D5:F5"/>
    <mergeCell ref="A5:A6"/>
    <mergeCell ref="B5:B6"/>
    <mergeCell ref="C5:C6"/>
    <mergeCell ref="G5:G6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showZeros="0" workbookViewId="0">
      <pane ySplit="1" topLeftCell="A2" activePane="bottomLeft" state="frozen"/>
      <selection/>
      <selection pane="bottomLeft" activeCell="A9" sqref="A9"/>
    </sheetView>
  </sheetViews>
  <sheetFormatPr defaultColWidth="10.6555555555556" defaultRowHeight="12" customHeight="1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57" t="s">
        <v>213</v>
      </c>
    </row>
    <row r="3" ht="28.5" customHeight="1" spans="1:10">
      <c r="A3" s="44" t="s">
        <v>214</v>
      </c>
      <c r="B3" s="44"/>
      <c r="C3" s="44"/>
      <c r="D3" s="44"/>
      <c r="E3" s="44"/>
      <c r="F3" s="45"/>
      <c r="G3" s="44"/>
      <c r="H3" s="45"/>
      <c r="I3" s="45"/>
      <c r="J3" s="44"/>
    </row>
    <row r="4" ht="17.25" customHeight="1" spans="1:10">
      <c r="A4" s="46" t="str">
        <f>"单位名称："&amp;"景洪市城市照明服务中心"</f>
        <v>单位名称：景洪市城市照明服务中心</v>
      </c>
      <c r="B4" s="47"/>
      <c r="C4" s="47"/>
      <c r="D4" s="47"/>
      <c r="E4" s="47"/>
      <c r="F4" s="48"/>
      <c r="G4" s="47"/>
      <c r="H4" s="48"/>
      <c r="I4" s="58"/>
      <c r="J4" s="58"/>
    </row>
    <row r="5" ht="44.25" customHeight="1" spans="1:10">
      <c r="A5" s="49" t="s">
        <v>182</v>
      </c>
      <c r="B5" s="49" t="s">
        <v>183</v>
      </c>
      <c r="C5" s="49" t="s">
        <v>184</v>
      </c>
      <c r="D5" s="49" t="s">
        <v>185</v>
      </c>
      <c r="E5" s="49" t="s">
        <v>186</v>
      </c>
      <c r="F5" s="50" t="s">
        <v>187</v>
      </c>
      <c r="G5" s="49" t="s">
        <v>188</v>
      </c>
      <c r="H5" s="50" t="s">
        <v>189</v>
      </c>
      <c r="I5" s="50" t="s">
        <v>190</v>
      </c>
      <c r="J5" s="49" t="s">
        <v>191</v>
      </c>
    </row>
    <row r="6" ht="14.25" customHeight="1" spans="1:10">
      <c r="A6" s="51">
        <v>1</v>
      </c>
      <c r="B6" s="51">
        <v>2</v>
      </c>
      <c r="C6" s="51">
        <v>3</v>
      </c>
      <c r="D6" s="51">
        <v>4</v>
      </c>
      <c r="E6" s="51">
        <v>5</v>
      </c>
      <c r="F6" s="51">
        <v>6</v>
      </c>
      <c r="G6" s="51">
        <v>7</v>
      </c>
      <c r="H6" s="51">
        <v>8</v>
      </c>
      <c r="I6" s="51">
        <v>9</v>
      </c>
      <c r="J6" s="51">
        <v>10</v>
      </c>
    </row>
    <row r="7" ht="42" customHeight="1" spans="1:10">
      <c r="A7" s="52"/>
      <c r="B7" s="53"/>
      <c r="C7" s="53"/>
      <c r="D7" s="53"/>
      <c r="E7" s="54"/>
      <c r="F7" s="55"/>
      <c r="G7" s="54"/>
      <c r="H7" s="55"/>
      <c r="I7" s="55"/>
      <c r="J7" s="54"/>
    </row>
    <row r="8" ht="42" customHeight="1" spans="1:10">
      <c r="A8" s="52"/>
      <c r="B8" s="56"/>
      <c r="C8" s="56"/>
      <c r="D8" s="56"/>
      <c r="E8" s="52"/>
      <c r="F8" s="56"/>
      <c r="G8" s="52"/>
      <c r="H8" s="56"/>
      <c r="I8" s="56"/>
      <c r="J8" s="52"/>
    </row>
    <row r="9" customHeight="1" spans="1:1">
      <c r="A9" t="s">
        <v>116</v>
      </c>
    </row>
  </sheetData>
  <mergeCells count="2">
    <mergeCell ref="A3:J3"/>
    <mergeCell ref="A4:H4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1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customHeight="1" spans="1:8">
      <c r="A1" s="1"/>
      <c r="B1" s="1"/>
      <c r="C1" s="1"/>
      <c r="D1" s="1"/>
      <c r="E1" s="1"/>
      <c r="F1" s="1"/>
      <c r="G1" s="1"/>
      <c r="H1" s="1"/>
    </row>
    <row r="2" ht="14.25" customHeight="1" spans="8:8">
      <c r="H2" s="31" t="s">
        <v>215</v>
      </c>
    </row>
    <row r="3" ht="34.5" customHeight="1" spans="1:8">
      <c r="A3" s="32" t="str">
        <f>"2025"&amp;"年新增资产配置表"</f>
        <v>2025年新增资产配置表</v>
      </c>
      <c r="B3" s="32"/>
      <c r="C3" s="32"/>
      <c r="D3" s="32"/>
      <c r="E3" s="32"/>
      <c r="F3" s="32"/>
      <c r="G3" s="32"/>
      <c r="H3" s="32"/>
    </row>
    <row r="4" ht="19.5" customHeight="1" spans="1:8">
      <c r="A4" s="33" t="str">
        <f>"单位名称："&amp;"景洪市城市照明服务中心"</f>
        <v>单位名称：景洪市城市照明服务中心</v>
      </c>
      <c r="B4" s="33"/>
      <c r="C4" s="33"/>
      <c r="D4" s="34"/>
      <c r="E4" s="34"/>
      <c r="F4" s="34"/>
      <c r="G4" s="34"/>
      <c r="H4" s="35" t="s">
        <v>109</v>
      </c>
    </row>
    <row r="5" ht="18" customHeight="1" spans="1:8">
      <c r="A5" s="10" t="s">
        <v>118</v>
      </c>
      <c r="B5" s="10" t="s">
        <v>216</v>
      </c>
      <c r="C5" s="10" t="s">
        <v>217</v>
      </c>
      <c r="D5" s="10" t="s">
        <v>218</v>
      </c>
      <c r="E5" s="10" t="s">
        <v>219</v>
      </c>
      <c r="F5" s="36" t="s">
        <v>220</v>
      </c>
      <c r="G5" s="37"/>
      <c r="H5" s="38"/>
    </row>
    <row r="6" ht="18" customHeight="1" spans="1:8">
      <c r="A6" s="17"/>
      <c r="B6" s="17"/>
      <c r="C6" s="17"/>
      <c r="D6" s="17"/>
      <c r="E6" s="17"/>
      <c r="F6" s="39" t="s">
        <v>200</v>
      </c>
      <c r="G6" s="39" t="s">
        <v>221</v>
      </c>
      <c r="H6" s="39" t="s">
        <v>222</v>
      </c>
    </row>
    <row r="7" ht="21" customHeight="1" spans="1:8">
      <c r="A7" s="39">
        <v>1</v>
      </c>
      <c r="B7" s="39">
        <v>2</v>
      </c>
      <c r="C7" s="39">
        <v>3</v>
      </c>
      <c r="D7" s="39">
        <v>4</v>
      </c>
      <c r="E7" s="39">
        <v>5</v>
      </c>
      <c r="F7" s="39">
        <v>6</v>
      </c>
      <c r="G7" s="39">
        <v>7</v>
      </c>
      <c r="H7" s="39">
        <v>8</v>
      </c>
    </row>
    <row r="8" ht="33" customHeight="1" spans="1:8">
      <c r="A8" s="40"/>
      <c r="B8" s="40"/>
      <c r="C8" s="40"/>
      <c r="D8" s="40"/>
      <c r="E8" s="22"/>
      <c r="F8" s="21"/>
      <c r="G8" s="21"/>
      <c r="H8" s="21"/>
    </row>
    <row r="9" ht="33" customHeight="1" spans="1:8">
      <c r="A9" s="40"/>
      <c r="B9" s="40"/>
      <c r="C9" s="40"/>
      <c r="D9" s="40"/>
      <c r="E9" s="22"/>
      <c r="F9" s="21"/>
      <c r="G9" s="21"/>
      <c r="H9" s="21"/>
    </row>
    <row r="10" ht="24" customHeight="1" spans="1:8">
      <c r="A10" s="41" t="s">
        <v>29</v>
      </c>
      <c r="B10" s="42"/>
      <c r="C10" s="42"/>
      <c r="D10" s="42"/>
      <c r="E10" s="43"/>
      <c r="F10" s="21"/>
      <c r="G10" s="21"/>
      <c r="H10" s="21"/>
    </row>
    <row r="11" customHeight="1" spans="1:1">
      <c r="A11" t="s">
        <v>116</v>
      </c>
    </row>
  </sheetData>
  <mergeCells count="9">
    <mergeCell ref="A3:H3"/>
    <mergeCell ref="A4:C4"/>
    <mergeCell ref="F5:H5"/>
    <mergeCell ref="A10:E10"/>
    <mergeCell ref="A5:A6"/>
    <mergeCell ref="B5:B6"/>
    <mergeCell ref="C5:C6"/>
    <mergeCell ref="D5:D6"/>
    <mergeCell ref="E5:E6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2"/>
  <sheetViews>
    <sheetView showZeros="0" workbookViewId="0">
      <pane ySplit="1" topLeftCell="A2" activePane="bottomLeft" state="frozen"/>
      <selection/>
      <selection pane="bottomLeft" activeCell="A12" sqref="A12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4:11">
      <c r="D2" s="2"/>
      <c r="E2" s="2"/>
      <c r="F2" s="2"/>
      <c r="G2" s="2"/>
      <c r="H2" s="3"/>
      <c r="I2" s="3"/>
      <c r="J2" s="3"/>
      <c r="K2" s="4" t="s">
        <v>223</v>
      </c>
    </row>
    <row r="3" ht="42.75" customHeight="1" spans="1:11">
      <c r="A3" s="5" t="str">
        <f>"2025"&amp;"年上级转移支付补助项目支出预算表"</f>
        <v>2025年上级转移支付补助项目支出预算表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19.5" customHeight="1" spans="1:11">
      <c r="A4" s="6" t="str">
        <f>"单位名称："&amp;"景洪市城市照明服务中心"</f>
        <v>单位名称：景洪市城市照明服务中心</v>
      </c>
      <c r="B4" s="6"/>
      <c r="C4" s="6"/>
      <c r="D4" s="6"/>
      <c r="E4" s="6"/>
      <c r="F4" s="6"/>
      <c r="G4" s="6"/>
      <c r="H4" s="7"/>
      <c r="I4" s="7"/>
      <c r="J4" s="7"/>
      <c r="K4" s="8" t="s">
        <v>109</v>
      </c>
    </row>
    <row r="5" ht="21.75" customHeight="1" spans="1:11">
      <c r="A5" s="9" t="s">
        <v>175</v>
      </c>
      <c r="B5" s="9" t="s">
        <v>120</v>
      </c>
      <c r="C5" s="9" t="s">
        <v>176</v>
      </c>
      <c r="D5" s="10" t="s">
        <v>121</v>
      </c>
      <c r="E5" s="10" t="s">
        <v>122</v>
      </c>
      <c r="F5" s="10" t="s">
        <v>177</v>
      </c>
      <c r="G5" s="10" t="s">
        <v>178</v>
      </c>
      <c r="H5" s="26" t="s">
        <v>29</v>
      </c>
      <c r="I5" s="11" t="s">
        <v>224</v>
      </c>
      <c r="J5" s="12"/>
      <c r="K5" s="13"/>
    </row>
    <row r="6" ht="21.75" customHeight="1" spans="1:11">
      <c r="A6" s="14"/>
      <c r="B6" s="14"/>
      <c r="C6" s="14"/>
      <c r="D6" s="15"/>
      <c r="E6" s="15"/>
      <c r="F6" s="15"/>
      <c r="G6" s="15"/>
      <c r="H6" s="27"/>
      <c r="I6" s="10" t="s">
        <v>32</v>
      </c>
      <c r="J6" s="10" t="s">
        <v>33</v>
      </c>
      <c r="K6" s="10" t="s">
        <v>34</v>
      </c>
    </row>
    <row r="7" ht="40.5" customHeight="1" spans="1:11">
      <c r="A7" s="16"/>
      <c r="B7" s="16"/>
      <c r="C7" s="16"/>
      <c r="D7" s="17"/>
      <c r="E7" s="17"/>
      <c r="F7" s="17"/>
      <c r="G7" s="17"/>
      <c r="H7" s="28"/>
      <c r="I7" s="17" t="s">
        <v>31</v>
      </c>
      <c r="J7" s="17"/>
      <c r="K7" s="17"/>
    </row>
    <row r="8" ht="15" customHeight="1" spans="1:11">
      <c r="A8" s="18">
        <v>1</v>
      </c>
      <c r="B8" s="18">
        <v>2</v>
      </c>
      <c r="C8" s="18">
        <v>3</v>
      </c>
      <c r="D8" s="18">
        <v>4</v>
      </c>
      <c r="E8" s="18">
        <v>5</v>
      </c>
      <c r="F8" s="18">
        <v>6</v>
      </c>
      <c r="G8" s="18">
        <v>7</v>
      </c>
      <c r="H8" s="18">
        <v>8</v>
      </c>
      <c r="I8" s="18">
        <v>9</v>
      </c>
      <c r="J8" s="19">
        <v>10</v>
      </c>
      <c r="K8" s="19">
        <v>11</v>
      </c>
    </row>
    <row r="9" ht="18.75" customHeight="1" spans="1:11">
      <c r="A9" s="29"/>
      <c r="B9" s="30"/>
      <c r="C9" s="29"/>
      <c r="D9" s="29"/>
      <c r="E9" s="29"/>
      <c r="F9" s="29"/>
      <c r="G9" s="29"/>
      <c r="H9" s="21"/>
      <c r="I9" s="21"/>
      <c r="J9" s="21"/>
      <c r="K9" s="21"/>
    </row>
    <row r="10" ht="18.75" customHeight="1" spans="1:11">
      <c r="A10" s="30"/>
      <c r="B10" s="30"/>
      <c r="C10" s="30"/>
      <c r="D10" s="30"/>
      <c r="E10" s="30"/>
      <c r="F10" s="30"/>
      <c r="G10" s="30"/>
      <c r="H10" s="21"/>
      <c r="I10" s="21"/>
      <c r="J10" s="21"/>
      <c r="K10" s="21"/>
    </row>
    <row r="11" ht="18.75" customHeight="1" spans="1:11">
      <c r="A11" s="23" t="s">
        <v>87</v>
      </c>
      <c r="B11" s="24"/>
      <c r="C11" s="24"/>
      <c r="D11" s="24"/>
      <c r="E11" s="24"/>
      <c r="F11" s="24"/>
      <c r="G11" s="25"/>
      <c r="H11" s="21"/>
      <c r="I11" s="21"/>
      <c r="J11" s="21"/>
      <c r="K11" s="21"/>
    </row>
    <row r="12" customHeight="1" spans="1:1">
      <c r="A12" t="s">
        <v>116</v>
      </c>
    </row>
  </sheetData>
  <mergeCells count="15">
    <mergeCell ref="A3:K3"/>
    <mergeCell ref="A4:G4"/>
    <mergeCell ref="I5:K5"/>
    <mergeCell ref="A11:G11"/>
    <mergeCell ref="A5:A7"/>
    <mergeCell ref="B5:B7"/>
    <mergeCell ref="C5:C7"/>
    <mergeCell ref="D5:D7"/>
    <mergeCell ref="E5:E7"/>
    <mergeCell ref="F5:F7"/>
    <mergeCell ref="G5:G7"/>
    <mergeCell ref="H5:H7"/>
    <mergeCell ref="I6:I7"/>
    <mergeCell ref="J6:J7"/>
    <mergeCell ref="K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2"/>
  <sheetViews>
    <sheetView showZeros="0" tabSelected="1" workbookViewId="0">
      <pane ySplit="1" topLeftCell="A2" activePane="bottomLeft" state="frozen"/>
      <selection/>
      <selection pane="bottomLeft" activeCell="A12" sqref="A12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8.75" customHeight="1" spans="4:7">
      <c r="D2" s="2"/>
      <c r="E2" s="3"/>
      <c r="F2" s="3"/>
      <c r="G2" s="4" t="s">
        <v>225</v>
      </c>
    </row>
    <row r="3" ht="36.75" customHeight="1" spans="1:7">
      <c r="A3" s="5" t="str">
        <f>"2025"&amp;"年部门项目中期规划预算表"</f>
        <v>2025年部门项目中期规划预算表</v>
      </c>
      <c r="B3" s="5"/>
      <c r="C3" s="5"/>
      <c r="D3" s="5"/>
      <c r="E3" s="5"/>
      <c r="F3" s="5"/>
      <c r="G3" s="5"/>
    </row>
    <row r="4" ht="22.5" customHeight="1" spans="1:7">
      <c r="A4" s="6" t="str">
        <f>"单位名称："&amp;"景洪市城市照明服务中心"</f>
        <v>单位名称：景洪市城市照明服务中心</v>
      </c>
      <c r="B4" s="6"/>
      <c r="C4" s="6"/>
      <c r="D4" s="6"/>
      <c r="E4" s="7"/>
      <c r="F4" s="7"/>
      <c r="G4" s="8" t="s">
        <v>109</v>
      </c>
    </row>
    <row r="5" ht="21.75" customHeight="1" spans="1:7">
      <c r="A5" s="9" t="s">
        <v>176</v>
      </c>
      <c r="B5" s="9" t="s">
        <v>175</v>
      </c>
      <c r="C5" s="9" t="s">
        <v>120</v>
      </c>
      <c r="D5" s="10" t="s">
        <v>226</v>
      </c>
      <c r="E5" s="11" t="s">
        <v>32</v>
      </c>
      <c r="F5" s="12"/>
      <c r="G5" s="13"/>
    </row>
    <row r="6" ht="21.75" customHeight="1" spans="1:7">
      <c r="A6" s="14"/>
      <c r="B6" s="14"/>
      <c r="C6" s="14"/>
      <c r="D6" s="15"/>
      <c r="E6" s="9" t="s">
        <v>227</v>
      </c>
      <c r="F6" s="10" t="s">
        <v>228</v>
      </c>
      <c r="G6" s="10" t="s">
        <v>229</v>
      </c>
    </row>
    <row r="7" ht="40.5" customHeight="1" spans="1:7">
      <c r="A7" s="16"/>
      <c r="B7" s="16"/>
      <c r="C7" s="16"/>
      <c r="D7" s="17"/>
      <c r="E7" s="16"/>
      <c r="F7" s="17"/>
      <c r="G7" s="17"/>
    </row>
    <row r="8" ht="19.5" customHeight="1" spans="1:7">
      <c r="A8" s="18">
        <v>1</v>
      </c>
      <c r="B8" s="18">
        <v>2</v>
      </c>
      <c r="C8" s="18">
        <v>3</v>
      </c>
      <c r="D8" s="18">
        <v>4</v>
      </c>
      <c r="E8" s="18">
        <v>8</v>
      </c>
      <c r="F8" s="18">
        <v>9</v>
      </c>
      <c r="G8" s="19">
        <v>10</v>
      </c>
    </row>
    <row r="9" ht="17.25" customHeight="1" spans="1:7">
      <c r="A9" s="20"/>
      <c r="B9" s="20"/>
      <c r="C9" s="20"/>
      <c r="D9" s="20"/>
      <c r="E9" s="21"/>
      <c r="F9" s="21"/>
      <c r="G9" s="21"/>
    </row>
    <row r="10" ht="18.75" customHeight="1" spans="1:7">
      <c r="A10" s="20"/>
      <c r="B10" s="20"/>
      <c r="C10" s="20"/>
      <c r="D10" s="22"/>
      <c r="E10" s="21"/>
      <c r="F10" s="21"/>
      <c r="G10" s="21"/>
    </row>
    <row r="11" ht="18.75" customHeight="1" spans="1:7">
      <c r="A11" s="23" t="s">
        <v>29</v>
      </c>
      <c r="B11" s="24"/>
      <c r="C11" s="24"/>
      <c r="D11" s="25"/>
      <c r="E11" s="21"/>
      <c r="F11" s="21"/>
      <c r="G11" s="21"/>
    </row>
    <row r="12" customHeight="1" spans="1:1">
      <c r="A12" t="s">
        <v>116</v>
      </c>
    </row>
  </sheetData>
  <mergeCells count="11">
    <mergeCell ref="A3:G3"/>
    <mergeCell ref="A4:D4"/>
    <mergeCell ref="E5:G5"/>
    <mergeCell ref="A11:D11"/>
    <mergeCell ref="A5:A7"/>
    <mergeCell ref="B5:B7"/>
    <mergeCell ref="C5:C7"/>
    <mergeCell ref="D5:D7"/>
    <mergeCell ref="E6:E7"/>
    <mergeCell ref="F6:F7"/>
    <mergeCell ref="G6:G7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肖云芳</cp:lastModifiedBy>
  <dcterms:created xsi:type="dcterms:W3CDTF">2025-02-19T08:18:00Z</dcterms:created>
  <dcterms:modified xsi:type="dcterms:W3CDTF">2025-02-19T08:37:30Z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C33A26971C824159B57C8594F7C40E27_13</vt:lpwstr>
  </property>
  <property fmtid="{D5CDD505-2E9C-101B-9397-08002B2CF9AE}" pid="3" name="KSOProductBuildVer">
    <vt:lpwstr>2052-12.1.0.18276</vt:lpwstr>
  </property>
</Properties>
</file>